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tabRatio="885" activeTab="1"/>
  </bookViews>
  <sheets>
    <sheet name="Все инвест" sheetId="1" r:id="rId1"/>
    <sheet name=" инвестпроекты на сайт" sheetId="2" r:id="rId2"/>
  </sheets>
  <definedNames>
    <definedName name="_xlnm.Print_Area" localSheetId="1">' инвестпроекты на сайт'!$A$1:$E$135</definedName>
    <definedName name="_xlnm.Print_Area" localSheetId="0">'Все инвест'!$B$1:$K$122</definedName>
  </definedNames>
  <calcPr fullCalcOnLoad="1"/>
</workbook>
</file>

<file path=xl/sharedStrings.xml><?xml version="1.0" encoding="utf-8"?>
<sst xmlns="http://schemas.openxmlformats.org/spreadsheetml/2006/main" count="595" uniqueCount="360">
  <si>
    <t>Инвестор</t>
  </si>
  <si>
    <t>Сумма инвестиций, млн. руб.</t>
  </si>
  <si>
    <t>Всего</t>
  </si>
  <si>
    <t>в т.ч. 2008 год</t>
  </si>
  <si>
    <t>а) Новое производство</t>
  </si>
  <si>
    <t>б) Техническое перевооружение и модернизация производства</t>
  </si>
  <si>
    <t>II. Добыча прочих полезных ископаемых</t>
  </si>
  <si>
    <t>Техническое перевооружение и модернизация производства</t>
  </si>
  <si>
    <t>ООО «ППК «Мелпром»</t>
  </si>
  <si>
    <t>ИП Колесников Ю.Н.</t>
  </si>
  <si>
    <t>ЗАО «Томаровский мясокомбинат»</t>
  </si>
  <si>
    <t>ЗАО "Томмолоко"</t>
  </si>
  <si>
    <t>ООО "Белогорье Ойл"</t>
  </si>
  <si>
    <t>ООО «Яковлевостройдеталь»</t>
  </si>
  <si>
    <t>Реконструкция и модернизация молочного комплекса на 1000 голов дойного стада в с. Бутово</t>
  </si>
  <si>
    <t xml:space="preserve"> ООО «Бутово-Агро»</t>
  </si>
  <si>
    <t>ЗАО «Красненское»</t>
  </si>
  <si>
    <t>ООО "БГК-Томаровка" им. Васильева</t>
  </si>
  <si>
    <t>Реконструкция и модернизация молочного комплекса на 600 голов дойного стада в с. Кустовое</t>
  </si>
  <si>
    <t>ООО «Кустовое»</t>
  </si>
  <si>
    <t>Реконструкция и модернизация свиноводческого комплекса  на производство 10 тыс. тонн свинины в год в пос. Томаровка (СТФ№3, цех откорма), с. Кр. Отрожек</t>
  </si>
  <si>
    <t>ИП Сергеев В.А.</t>
  </si>
  <si>
    <t>ИП Бондарь Г.А.</t>
  </si>
  <si>
    <t>ООО "Регионавтотранс" (Шляхов С.Г.)</t>
  </si>
  <si>
    <t>Строительство торгово-развлекательного центра, х. Жданов</t>
  </si>
  <si>
    <t>Строительство приграничного терминала для транзитных грузов на базе крупной автобазы по грузоперевозкам вдоль магистрали М-2  «Крым»</t>
  </si>
  <si>
    <t>Количество рабочих мест</t>
  </si>
  <si>
    <t xml:space="preserve"> Техническое перевооружение и модернизация производства</t>
  </si>
  <si>
    <t>Срок реализации</t>
  </si>
  <si>
    <t>2008-2009</t>
  </si>
  <si>
    <t>2 года</t>
  </si>
  <si>
    <t>2008г.</t>
  </si>
  <si>
    <t>2011- 2012</t>
  </si>
  <si>
    <t>-</t>
  </si>
  <si>
    <t>Стороительство очистных сооружений</t>
  </si>
  <si>
    <t>2006-2008</t>
  </si>
  <si>
    <t>ООО "Белстройкерамика"</t>
  </si>
  <si>
    <t>2008-2011</t>
  </si>
  <si>
    <t>ООО "Строительная керамика"</t>
  </si>
  <si>
    <t>2008-2010</t>
  </si>
  <si>
    <t>СССПоК «АгроТехно Парк»</t>
  </si>
  <si>
    <t>Строительство СТО г.Строитель</t>
  </si>
  <si>
    <t>ООО "Астра"</t>
  </si>
  <si>
    <t>2009-2010</t>
  </si>
  <si>
    <t>Строительство 2 АЗС</t>
  </si>
  <si>
    <t>ЗАО "Ключики"</t>
  </si>
  <si>
    <t>Строительство  АЗС и СТО в с.Кривцово</t>
  </si>
  <si>
    <t>Строительство  торгового центра в г. Строитель по ул. Жукова, 7</t>
  </si>
  <si>
    <t>Строительство  торгового центра  в г. Строитель по ул. 5 Августа, д. 14</t>
  </si>
  <si>
    <t>Реконструкция старого стадиона</t>
  </si>
  <si>
    <t>ООО "Белиз"</t>
  </si>
  <si>
    <t>Департамент экономического развития области</t>
  </si>
  <si>
    <t>ООО  "Анна Транс"</t>
  </si>
  <si>
    <t>Строительство базы отдыха с. Луханино</t>
  </si>
  <si>
    <t>Группа компаний ЖБИ-3</t>
  </si>
  <si>
    <t>ООО "Белгранкорм-Томаровка"</t>
  </si>
  <si>
    <t>Реконструкция молочного комплекса с. Гостищево</t>
  </si>
  <si>
    <t>2008-2012</t>
  </si>
  <si>
    <t>Строительство 2-й очереди птицефабрики</t>
  </si>
  <si>
    <t>СП ПФ "Томаровская ООО "Ново-Ездоцкая"</t>
  </si>
  <si>
    <t xml:space="preserve"> Новое производство</t>
  </si>
  <si>
    <t>Строительство газо-поршневой электростанции мощностью 4 МВт/час. 4Гкал тепловой мощности</t>
  </si>
  <si>
    <t>Увеличение площадей сушильных сараев, строительство подъездных путей, модернизация  производства. Увеличение объема производства к 2011г. до 6,5 млн.шт.усл. кирпича в год</t>
  </si>
  <si>
    <t xml:space="preserve"> Развитие торговли и общественного питания</t>
  </si>
  <si>
    <t>III.Производство пищевых продуктов, включая напитки</t>
  </si>
  <si>
    <t xml:space="preserve">IV. Химическое производство </t>
  </si>
  <si>
    <t>V. Производство прочих неметаллических минеральных продуктов</t>
  </si>
  <si>
    <t>Предоставление услуг</t>
  </si>
  <si>
    <t>VII. Сельское хозяйство, охота и предоставление услуг в этих областях</t>
  </si>
  <si>
    <t>VIII. Малый и средний бизнес</t>
  </si>
  <si>
    <t>ИП Васильева</t>
  </si>
  <si>
    <t>Открытие аптек в с.Быковка, Кривцово, Кустовое</t>
  </si>
  <si>
    <t>Строительство школы в п. Яковлево</t>
  </si>
  <si>
    <t>Организация в урочище «Маршалково» зоны отдыха жителей г. Строитель, включающей в себя: строительство двух открытых бассейнов; строительство торгово-развлекательных объектов; обустройство пешеходных дорожек</t>
  </si>
  <si>
    <t>IX. Деятельность по организации отдыха и развлечений, культуры и спорта</t>
  </si>
  <si>
    <t xml:space="preserve">Х.  Социальная сфера </t>
  </si>
  <si>
    <t xml:space="preserve"> Самойлов Н.А.</t>
  </si>
  <si>
    <t>Открытие сети фитнес клубов Спорт-Лэнд</t>
  </si>
  <si>
    <t>Открытие магазина и кафе в с. Кривцово</t>
  </si>
  <si>
    <t>Наименование инвестпроекта</t>
  </si>
  <si>
    <t>ИП Донской</t>
  </si>
  <si>
    <t>ИП Цундер З.И.</t>
  </si>
  <si>
    <t>не определен</t>
  </si>
  <si>
    <t>Строительство  торгового центра  в г. Строитель по ул. Победы,1</t>
  </si>
  <si>
    <t>СТО легковых и грузовых иномарок на территории бывшего СПК "Заря" п. Яковлево</t>
  </si>
  <si>
    <t>Строительство  торгового центра (район автостоянки  ул. 5 Августа, 7а )</t>
  </si>
  <si>
    <t>ООО "Алюмин"</t>
  </si>
  <si>
    <t>ООО "Авгур" (Погорелов)</t>
  </si>
  <si>
    <t>Строительство Дворца спорта ( 9000 кв.м.)</t>
  </si>
  <si>
    <t>все уровни бюджета и внебюджетные источники</t>
  </si>
  <si>
    <t>ИП Ильгов</t>
  </si>
  <si>
    <t xml:space="preserve">Банно-релаксационный комплекс в  «Маршалково» </t>
  </si>
  <si>
    <t>Строительство бассейна г.Строитель в СОШ №3</t>
  </si>
  <si>
    <t>Строительство детского сада в г.Строитель на 240 мест</t>
  </si>
  <si>
    <t>райбюджет, внебюджетные источники, ЖБИ-3</t>
  </si>
  <si>
    <t>Автопаркинг ( Стадион 270 а/м)</t>
  </si>
  <si>
    <t>ИП Клюев</t>
  </si>
  <si>
    <t>2007-2010</t>
  </si>
  <si>
    <t>Строительство офисно-делового центра (700кв.м.), г.Строитель, ул. Зайцева, 1а.</t>
  </si>
  <si>
    <t>Производство строительных смесей (мелкоструктурной извести и газосиликатных блоков) производительностью 980 тыс. тонн п.Яковлево</t>
  </si>
  <si>
    <t>ООО "Мираторг"</t>
  </si>
  <si>
    <t>2007-2008</t>
  </si>
  <si>
    <t>Строительство репродуктора по производству свинины  10 тыс. тонн в год (с/п Гостищево - ст. Сажное, с/пКривцово - Клейменово)</t>
  </si>
  <si>
    <t>Яковлевский рудник ООО "Металл - групп"</t>
  </si>
  <si>
    <t>Завершение монтажа линии по производству РПС "Бетоматик" производительностью 100 тыс. шт. в год, вторая очередь</t>
  </si>
  <si>
    <t xml:space="preserve"> Строительство мини НПЗмощностью100 тыс. тонн смеси (нефть+ газовый конденсат) в год с устройством терминала по хранению и реализации ГСМ на территории Яковлевской нефтебазы</t>
  </si>
  <si>
    <t>ИП Кононенко А.П.</t>
  </si>
  <si>
    <t>Расширение овцефермы с.Алексеевка</t>
  </si>
  <si>
    <t>ИП Шамин</t>
  </si>
  <si>
    <t>Православный храм деревянного зодчества с. Быковка</t>
  </si>
  <si>
    <t>Еремеев М.В.</t>
  </si>
  <si>
    <t>бюджетные средства</t>
  </si>
  <si>
    <t>Строительство остановочного комплекса для грузового транспорта на х.Крапивенские Дворы ( за газовой заправкой)</t>
  </si>
  <si>
    <t>Ковалев  В.И.</t>
  </si>
  <si>
    <t>Строительство лодочной станции в с. Быковка</t>
  </si>
  <si>
    <t xml:space="preserve"> Торгово-бытовой комплекс в с. Быковка (парикмахерская, Интернет-кафе, аптека,фитоклуб )</t>
  </si>
  <si>
    <t>Строительство бани в с.Завидовка</t>
  </si>
  <si>
    <t>Строительство базы отдыха на пруду  с. Завидовка</t>
  </si>
  <si>
    <t>ИП Голенский</t>
  </si>
  <si>
    <t>Строительство базы отдыха на пруду в с.Дмитриевка</t>
  </si>
  <si>
    <t>Строительство базы отдыха Казацкое с/п</t>
  </si>
  <si>
    <t>ООО "Ирбис"</t>
  </si>
  <si>
    <t>Строительство магазина в с. Мощеное</t>
  </si>
  <si>
    <t xml:space="preserve">Тинин </t>
  </si>
  <si>
    <t>Строительство бассейна  СОШ № 2 п.Томаровка 408 кв. м.</t>
  </si>
  <si>
    <t>ИП Градобоев А.Ф.</t>
  </si>
  <si>
    <t>СТО в северной части  п. Яковлево</t>
  </si>
  <si>
    <t>Придорожный комплекс (стоянка, гостиница, кафе)  с АЗС п. Яковлево</t>
  </si>
  <si>
    <t>ИП Адодин Л.К.</t>
  </si>
  <si>
    <t>ИП Морозов</t>
  </si>
  <si>
    <t>Строительство базы отдыха Кустовое</t>
  </si>
  <si>
    <t>Морозов И.М.</t>
  </si>
  <si>
    <t>Строительство магазина в с. Пушкарное (Стрелецкое с/п)</t>
  </si>
  <si>
    <t>ИП Любов</t>
  </si>
  <si>
    <t>ИП Нечаев</t>
  </si>
  <si>
    <t>Строительство горнодобывающего предприятия на базе Яковлевского месторождения  2 млн. тонн руды в год</t>
  </si>
  <si>
    <t>Автопаркинг ( 2 шт.  по 298 а/м, ул.Жукова)</t>
  </si>
  <si>
    <t xml:space="preserve"> ООО" Предприятие "Управляющая компания" (Липецкая)</t>
  </si>
  <si>
    <t>ЯготинцевМ. А.</t>
  </si>
  <si>
    <t>Переоборудование кафе в магазин в с. Мощеное</t>
  </si>
  <si>
    <t xml:space="preserve">Бойня передвижная </t>
  </si>
  <si>
    <t>Департамент экономического развития области -50%, итальянцы-50%</t>
  </si>
  <si>
    <t>Срок окупаемости, лет</t>
  </si>
  <si>
    <t>Строительство цемзавода мощностью 300 тыс. тн в год в Гостищевском с/п</t>
  </si>
  <si>
    <t>2009-2011</t>
  </si>
  <si>
    <t>Департамент экономического развития области,ООО "БГК-Томаровка", ООО "Элгаз-плюс"</t>
  </si>
  <si>
    <t>Организация производства по добыче железной руды на  Гостищевском месторождении</t>
  </si>
  <si>
    <t>Строительство магазина "Семейные фермы Белогорья", магазин "Мясная лавка"-ООО "БГК-Томаровка", магазин-бювет "Элгаз-плюс"</t>
  </si>
  <si>
    <t xml:space="preserve">АгроТехноПарк </t>
  </si>
  <si>
    <t>Генетический центр кролиководства (Смородинский участок ООО "Белгранкорм-Томаровка им. Васильева), бойня, две кроликофермы (Дмитриевка и Казацкое)</t>
  </si>
  <si>
    <t>Реконструкция и модернизация  комплекса КРС и сырцеха  в с. Алексеевка</t>
  </si>
  <si>
    <t>Модернизация оборудования колбасного цеха</t>
  </si>
  <si>
    <t>Строительство офисно-делового центра и рынка , г.Строитель, ул. 5 Августа.</t>
  </si>
  <si>
    <t>Незнамов</t>
  </si>
  <si>
    <t>Строительство торгового комплекса, г. Строитель ул. 5 Августа</t>
  </si>
  <si>
    <t>Цех по сборке телевизоров и микроволновых печей в с. Кустовое</t>
  </si>
  <si>
    <t>Строительство СТО (объездная дорога) г.Строитель</t>
  </si>
  <si>
    <t>Строительство СТО на х. Жданов</t>
  </si>
  <si>
    <t>Минаков И.А.</t>
  </si>
  <si>
    <t>ООО "Центрснаб- подшипник"</t>
  </si>
  <si>
    <t>Итого  по промышленным предприятиям</t>
  </si>
  <si>
    <t>Итого по с/х предприятиям</t>
  </si>
  <si>
    <t>Итого по предприятиям малого бизнеса</t>
  </si>
  <si>
    <t>Итого</t>
  </si>
  <si>
    <t xml:space="preserve">Итого </t>
  </si>
  <si>
    <t xml:space="preserve">Реконструкция банных комплексов: 
- в г.Строитель, ул.Октябрьская, 14;
</t>
  </si>
  <si>
    <t>прочие</t>
  </si>
  <si>
    <t>Реконструкция православного детского сада Сретенский на 80 мест</t>
  </si>
  <si>
    <t>Строительство прокуратуры</t>
  </si>
  <si>
    <t>Капремонт школы №1 в п.Томаровка</t>
  </si>
  <si>
    <t>Капремонт Домов культуры в с.Алексеевка, Быковка, Бутово, Сажное</t>
  </si>
  <si>
    <t>Строительство водозабора "Вознесеновский</t>
  </si>
  <si>
    <t xml:space="preserve">Производство сухих смесей мощностью  2,5 тыс. тонн в год, лакокрасочной продукции  2 тыс. тонн в год </t>
  </si>
  <si>
    <t>Строительство храмов в г.Строитель, с.Кривцово, с. Алексеевка</t>
  </si>
  <si>
    <t>Благоустройство кладбищ</t>
  </si>
  <si>
    <t>Строительство водоснабжения и водоотведения МКР "Крапивенский"</t>
  </si>
  <si>
    <t>Белгородская Ипотечная Корпорация</t>
  </si>
  <si>
    <t>I. Добыча металлических руд</t>
  </si>
  <si>
    <t>все уровни бюджета и внебюдж. источники</t>
  </si>
  <si>
    <t>Строительство  торгового центра со стоянкой и СТО , х.Крапивенские Дворы</t>
  </si>
  <si>
    <t>Строительство завода по производству керами-ческого кирпича 60 млн. шт.усл. кирпича в год</t>
  </si>
  <si>
    <t>Строительство  цеха по переработке древесины, г. Строитель (р-н угольн. склада)  Заводская, 14</t>
  </si>
  <si>
    <t>Установка оборудования по бактофугированию молока .  Модернизация цеха по производству сыров .Приобретение автомата фасовки зернистого творога. Реконструкция холодильного хозяйства. Реконструкция участка по производству цельномолочной продукции</t>
  </si>
  <si>
    <t>Монтаж новых систем и линий цельномолочного цеха.  Совершенствование системы управления</t>
  </si>
  <si>
    <t>Строительство нового корпуса цельномолочного цеха, увеличение мощности сырцеха (600 т в год)</t>
  </si>
  <si>
    <t>Расширение производства мини-предприятия по переработке мяса в с. Бутово</t>
  </si>
  <si>
    <t>Производственные предприятия</t>
  </si>
  <si>
    <t xml:space="preserve">Благоустройство школ №1 и 2 г.Строитель </t>
  </si>
  <si>
    <t>Благоустройство кинотеатра Юность</t>
  </si>
  <si>
    <t>Ответственные за исполнение</t>
  </si>
  <si>
    <t xml:space="preserve">                   Утвержден
распоряжением главы администрации района
        от ________ 2008 г.№________
</t>
  </si>
  <si>
    <t>Стешенко А.С.</t>
  </si>
  <si>
    <t>Стешенко А.С.
Литвинов Ю.В.</t>
  </si>
  <si>
    <t>Стешенко А.С.
Толмачев А.С.</t>
  </si>
  <si>
    <t xml:space="preserve">Стешенко А.С.
Нестеров В.П.
</t>
  </si>
  <si>
    <t xml:space="preserve">Стешенко А.С.
Попов Н.Г.
</t>
  </si>
  <si>
    <t xml:space="preserve">Гетманов Н.В.
Литвинов Ю.В.
</t>
  </si>
  <si>
    <t>Гетманов Н.В.
Литвинов Ю.В.
Варжавинов С.А.</t>
  </si>
  <si>
    <t xml:space="preserve">Гетманов Н.В.
Попов Н.Г.
</t>
  </si>
  <si>
    <t xml:space="preserve">Стешенко А.С.
Бессонов Н.М.
</t>
  </si>
  <si>
    <t>Бавыкин С.М.,
Бессонов Н.М,.
Сапенко В.В., Власов А.В.</t>
  </si>
  <si>
    <t>Бавыкин С.М.
Нестеров В.П.</t>
  </si>
  <si>
    <t xml:space="preserve">Гетманов Н.В.
Жданов  С.И.
</t>
  </si>
  <si>
    <t xml:space="preserve">Гетманов Н.В.
Денисенко Т.А.
</t>
  </si>
  <si>
    <t xml:space="preserve">Бавыкин С.М.
Денисенко Т.А.
</t>
  </si>
  <si>
    <t>Стешенко А.С.
Нестеров В.П.
Жданов  С.И., Попов Н.Г.</t>
  </si>
  <si>
    <t>Стешенко А.С.
Нестеров В.П.</t>
  </si>
  <si>
    <t>Стешенко А.С.
Гладкова Н.Н.</t>
  </si>
  <si>
    <t xml:space="preserve">Стешенко А.С.
</t>
  </si>
  <si>
    <t>Стешенко А.С.
Тепленко А.С.</t>
  </si>
  <si>
    <t>Канищев С.М.
Нестеров В.П.
Столярова З.А.</t>
  </si>
  <si>
    <t>Гетманов Н.В.
Толмачев А.С.</t>
  </si>
  <si>
    <t>Канищев С.М.
Толмачев А.С.
Столярова З.А.</t>
  </si>
  <si>
    <t>Канищев С.М.
 Власов А.В.
Столярова З.А.</t>
  </si>
  <si>
    <t>Канищев С.М.
Попов Н.Г.
Столярова З.А.</t>
  </si>
  <si>
    <t>Канищев С.М.
Денисенко Т.А.
Столярова З.А.</t>
  </si>
  <si>
    <t>Канищев С.М.
Столярова З.А.</t>
  </si>
  <si>
    <t>Канищев С.М.
Нестеров В.П.</t>
  </si>
  <si>
    <t>Канищев С.М.
Гладкова Н.Н.
Столярова З.А.</t>
  </si>
  <si>
    <t>Канищев С.М.
Столярова З.А.
главы поселений</t>
  </si>
  <si>
    <t>Канищев С.М.
Толмачев А.С.           Столярова З.А.</t>
  </si>
  <si>
    <t>Перечень инвестиционных проектов  на  2008-20012 гг.</t>
  </si>
  <si>
    <t xml:space="preserve">   ООО «Экополис» </t>
  </si>
  <si>
    <t>Примечание</t>
  </si>
  <si>
    <t xml:space="preserve">Производство сухих смесей мощностью  2,5 тыс. тонн в год и лакокрасочной продукции мощностью  2 тыс. тонн в год </t>
  </si>
  <si>
    <t>Монтаж новых систем и линий цельномолочного цеха.  Совершенствование системы управления производством</t>
  </si>
  <si>
    <t>Производство строительных смесей  и газосиликатных блоков (производительностью 980 тыс. м3)  в п.Яковлево</t>
  </si>
  <si>
    <t>СССПоК «Яковлевское молоко»</t>
  </si>
  <si>
    <t>Асфальтобетонный завод (150 т асфальтобетона в час)</t>
  </si>
  <si>
    <t>Автопаркинги ( 2 шт. по 298 а/м по ул.Жукова и на 270 а/м в районе стадиона  )</t>
  </si>
  <si>
    <t>Строительство Аквапарка в г.Строитель около  СОШ №3</t>
  </si>
  <si>
    <t>Строительство водозабора "Вознесеновский"</t>
  </si>
  <si>
    <t>Расширение очистных сооружений</t>
  </si>
  <si>
    <t>Православный храм деревянного зодчества с. Дмитриевка</t>
  </si>
  <si>
    <t>Строительство водозабора, водовода и 2 башен на ст. Сажное</t>
  </si>
  <si>
    <t>№ п/п</t>
  </si>
  <si>
    <t>Строительство цемзавода мощностью 300 тыс. тонн в год в Гостищевском с/п</t>
  </si>
  <si>
    <t xml:space="preserve"> внебюджетные средства</t>
  </si>
  <si>
    <t>Строительство  цеха по переработке древесины, г. Строитель, ул. Заводская, 14</t>
  </si>
  <si>
    <t>ООО "Центросоюз"</t>
  </si>
  <si>
    <t>ЗАО "БелГОК" в стадии банкротства</t>
  </si>
  <si>
    <t>сформирован земельный участок</t>
  </si>
  <si>
    <t>Перечень инвестиционных проектов   на 2009-2012гг.</t>
  </si>
  <si>
    <t>Строительство горнодобывающего предприятия на базе Яковлевского месторождения  4,5 млн. тонн руды в год</t>
  </si>
  <si>
    <t>ЗАО "Прогрессдорстрой"</t>
  </si>
  <si>
    <t>ООО "Грация"</t>
  </si>
  <si>
    <t>Завод по производству кондитерских  изделий в с. Крапивное</t>
  </si>
  <si>
    <t>ООО "Завод кондитерских  изделий"</t>
  </si>
  <si>
    <t>ООО "Компания "Спектр"</t>
  </si>
  <si>
    <t>Строительство 2-ой очереди (10 корпусов) бройлерной птицефабрики (7 тыс.тонн в год) ОП ПФ "Томаровская ООО "Ново-Ездоцкая"</t>
  </si>
  <si>
    <t xml:space="preserve"> ООО "Белая птица"</t>
  </si>
  <si>
    <t>Строительство молочного комплекса   (с.Кривцово) на 1200 голов дойного стада</t>
  </si>
  <si>
    <t xml:space="preserve">ОАО «Белгородские молочные фермы-2» </t>
  </si>
  <si>
    <t>Строительство  свиноводческого комплекса  10 тыс. тонн свинины в год (с.Завидовка, с.Триречное)</t>
  </si>
  <si>
    <t>ГК "Мираторг-Белгород"</t>
  </si>
  <si>
    <t>Предприятие по переработке мяса свинины мощностью 1,2 тыс. т,   х.Крапивенские Дворы</t>
  </si>
  <si>
    <t>ООО "ГК Агро-Белогорье"</t>
  </si>
  <si>
    <t>Строительство цеха по производству кисломолочных продуктов с.Кривцово (переработка 5т молока в сутки)</t>
  </si>
  <si>
    <t>ООО «Правильные продукты»</t>
  </si>
  <si>
    <t xml:space="preserve">Строительство сырцеха на 200 кг итальянского сыра "Мацарелла" в смену </t>
  </si>
  <si>
    <t>Строительство цеха по забою кролей  г.Строитель</t>
  </si>
  <si>
    <t>ПСПК "Домашнее мясо"</t>
  </si>
  <si>
    <t>Селекционно-генетический центр кролиководства на 10 тыс. кроликоматок (х.Крапивенские Дворы) участок.выбран, земл работы начаты, пересчит бизнес-план</t>
  </si>
  <si>
    <t>Департамент экономического развития области -51%, Хиколе-Белогорье-49%</t>
  </si>
  <si>
    <t>Строительство откормочного хозяйства на 8 тыс. кроликов в с. Ольховка</t>
  </si>
  <si>
    <t>Строительство птицеводческого комплекса по производству 10 тыс. тонн мяса индейки в год в с. Триречное</t>
  </si>
  <si>
    <t>ООО "Сельскохозяйственная фирма "Пчелка"</t>
  </si>
  <si>
    <t>Строительство концентратора на единовременное хранение 10 тыс. тонн картофеля</t>
  </si>
  <si>
    <t>Строительство с/х рынка в г.Строитель</t>
  </si>
  <si>
    <t>ООО "ТК "Семейные фермы Белогорья"</t>
  </si>
  <si>
    <t>Строительство козьей фермы на 800 голов дойного стада с.Смородино</t>
  </si>
  <si>
    <t>ЛПХ Саргсян Г.С.</t>
  </si>
  <si>
    <t>Строительство ферм на 25 голов КРС, х.Трубецкой,с. Дмитриевка, п.Томаровка</t>
  </si>
  <si>
    <t>ЛПХ Хантелевы, Василенко, Хасаналиев</t>
  </si>
  <si>
    <t>Строительство ферм на 50 голов КРС, с.Быковка, п.Томаровка, с. Алексеевка, с.Смородино</t>
  </si>
  <si>
    <t>ЛПХ Логвинов, Бочаров,Сокольчик, Шмальц</t>
  </si>
  <si>
    <t>СПК "Вислое"</t>
  </si>
  <si>
    <t>Модернизация овцефермы на 1000 голов с. Алексеевка</t>
  </si>
  <si>
    <t>ЛПХ Шахназарян</t>
  </si>
  <si>
    <t>Строительство овцеферм на 500 голов с. Завидовка, х.Трубецкой, с.Задельное, с.Кривцово, с. Триречное</t>
  </si>
  <si>
    <t>ЛПХ Локтионов, Жуков, Хантелев, Сальтевский, Мадыгин, Саакян</t>
  </si>
  <si>
    <t>Строительство утиной фермы с. Задельное</t>
  </si>
  <si>
    <t>ЛПХ Сальтевский П.С.</t>
  </si>
  <si>
    <t>Строительство логистического центра</t>
  </si>
  <si>
    <t>Строительство цеха по забою свиней с.Триречное</t>
  </si>
  <si>
    <t>Строительство козьей фермы на 600 голов дойного стада с.Вислое</t>
  </si>
  <si>
    <t>ИП Коваль Ю. В.</t>
  </si>
  <si>
    <t>Строительство фермы на 100 голов КРС, с.Вислое</t>
  </si>
  <si>
    <t>Цех по производству ж/б изделий и склад хранения металла в с. Терновка</t>
  </si>
  <si>
    <t>Тужиков И.А., Семыкина М.А.</t>
  </si>
  <si>
    <t>Цех по производству столярных изделий и стеклопакетов</t>
  </si>
  <si>
    <t>Власов С.Н.</t>
  </si>
  <si>
    <t>Турьянский А.В.</t>
  </si>
  <si>
    <t>Строительство  торгово-офисного  центра  на ул.Жукова</t>
  </si>
  <si>
    <t>ЖБИ-3</t>
  </si>
  <si>
    <t>Строительство  торгово-офисного  центра  и стоянки  г.Строитель объездная дорога</t>
  </si>
  <si>
    <t>Дмитриева</t>
  </si>
  <si>
    <t xml:space="preserve">Строительство  торгового центра   г. Строитель </t>
  </si>
  <si>
    <t>Звонарев</t>
  </si>
  <si>
    <t>Олейник</t>
  </si>
  <si>
    <t>Строительство магазина продуктов пчеловодства "Мед"</t>
  </si>
  <si>
    <t>Наплеков А.А.</t>
  </si>
  <si>
    <t>ООО Березка</t>
  </si>
  <si>
    <t>Строительство магазина х.Красный Восток</t>
  </si>
  <si>
    <t>Самофалова</t>
  </si>
  <si>
    <t>Строительство магазина</t>
  </si>
  <si>
    <t>ЗАО "АППК Белсельхозинвест"</t>
  </si>
  <si>
    <t>Строительство магазина г. Строитель</t>
  </si>
  <si>
    <t>ООО "Кустовое"</t>
  </si>
  <si>
    <t>Сивальнев</t>
  </si>
  <si>
    <t>Кондитерская фабрика "Белогорье"</t>
  </si>
  <si>
    <t>Строительство магазина  фермерских товаров</t>
  </si>
  <si>
    <t>ЛПХ Логвинов П.Н.</t>
  </si>
  <si>
    <t>Строительство магазина  п.Томаровка, ул. Кирова</t>
  </si>
  <si>
    <t>Сагайдаков Ф.И.</t>
  </si>
  <si>
    <t>Автомагазин</t>
  </si>
  <si>
    <t>Семашко</t>
  </si>
  <si>
    <t>СТО, г. Строитель в районе объездной</t>
  </si>
  <si>
    <t>Гостиничный комплекс МКР Центральный</t>
  </si>
  <si>
    <t>ИП Клюев А.В.</t>
  </si>
  <si>
    <t>Дом быта , г.Строитель</t>
  </si>
  <si>
    <t xml:space="preserve"> Торопов В.И.</t>
  </si>
  <si>
    <t>Доходный дом (16 кв-р), г. Строитель</t>
  </si>
  <si>
    <t>ООО "Свой дом"</t>
  </si>
  <si>
    <t>Башня связи</t>
  </si>
  <si>
    <t>ЗАО "Теле-2 Белгород"</t>
  </si>
  <si>
    <t>Тепличное хозяйство</t>
  </si>
  <si>
    <t>Ломаченко</t>
  </si>
  <si>
    <t>Строительство здания суда</t>
  </si>
  <si>
    <t xml:space="preserve">Капремонт жилого фонда </t>
  </si>
  <si>
    <t xml:space="preserve">Капремонт Домов культуры </t>
  </si>
  <si>
    <t>Капремонт ФАПа с.Кривцово</t>
  </si>
  <si>
    <t>Переселение из ветхого и аварийного жилья</t>
  </si>
  <si>
    <t>Завод по производству строительных  изделий 1000 шт. в смену  в с. Крапивное</t>
  </si>
  <si>
    <t>Утвержден                                                                                    распоряжением главы администрации района   от 11.03.09 г. № 273-р</t>
  </si>
  <si>
    <t>IV. Производство прочих неметаллических минеральных продуктов</t>
  </si>
  <si>
    <t>III. Производство пищевых продуктов, включая напитки</t>
  </si>
  <si>
    <t>V. Сельское хозяйство, охота и предоставление услуг в этих областях</t>
  </si>
  <si>
    <t>VI. Малый и средний бизнес</t>
  </si>
  <si>
    <t>Реализация областной целевой программы "Семейные фермы Белогорья"Строительство магазинов "Фермер-2"  ул.Конева  и  "Фермер-3"ул. Кривошеина</t>
  </si>
  <si>
    <t>Строительство магазина, мкр. Журавлик</t>
  </si>
  <si>
    <t>Галуцких Ю.</t>
  </si>
  <si>
    <t>Строительство  АЗС</t>
  </si>
  <si>
    <t>Альсис Д.В. , Романцов А.В.</t>
  </si>
  <si>
    <t xml:space="preserve">Благоустройство кладбищ </t>
  </si>
  <si>
    <t>Благоустройство парков</t>
  </si>
  <si>
    <t>VII. Деятельность по организации отдыха и развлечений, культуры и спорта</t>
  </si>
  <si>
    <t xml:space="preserve">VIII.  Социальная сфера </t>
  </si>
  <si>
    <t>Строительство очистных сооружений</t>
  </si>
  <si>
    <t>есть проект</t>
  </si>
  <si>
    <t>ООО "БЗРК"</t>
  </si>
  <si>
    <t xml:space="preserve"> инвестпроекты, по которым инвестор не определен</t>
  </si>
  <si>
    <t xml:space="preserve"> инвестпроекты,  которые не реализуются, т.к. инвестор испытывает финансовые затруднения</t>
  </si>
  <si>
    <r>
      <t>Новая линия по производству теплоизоляционных материалов на основе пеностекла (25тыс.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в год )  на базе ОАО "Теплоизоляция"</t>
    </r>
  </si>
  <si>
    <t>Строительство  торгового центра со стоянкой и СТО , х. Крапивенские Дворы</t>
  </si>
  <si>
    <t>Строительство  торгового центра   г. Строитель, объездная дорога</t>
  </si>
  <si>
    <r>
      <t>Строительство с/х магазина 80м</t>
    </r>
    <r>
      <rPr>
        <vertAlign val="superscript"/>
        <sz val="14"/>
        <rFont val="Times New Roman"/>
        <family val="1"/>
      </rPr>
      <t>2</t>
    </r>
  </si>
  <si>
    <t>ООО "Элгаз-плюс"</t>
  </si>
  <si>
    <t>ООО "Белгранкорм"</t>
  </si>
  <si>
    <t>Строительство инкубатора в границах СПК "Правда" возле с. Завидовка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</si>
</sst>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8" fillId="24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1" fillId="26" borderId="10" xfId="0" applyFont="1" applyFill="1" applyBorder="1" applyAlignment="1">
      <alignment horizontal="left" vertical="center" wrapText="1"/>
    </xf>
    <xf numFmtId="0" fontId="0" fillId="26" borderId="0" xfId="0" applyFill="1" applyAlignment="1">
      <alignment/>
    </xf>
    <xf numFmtId="0" fontId="11" fillId="24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left" vertical="center" wrapText="1"/>
    </xf>
    <xf numFmtId="0" fontId="11" fillId="24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view="pageBreakPreview" zoomScale="75" zoomScaleSheetLayoutView="75" zoomScalePageLayoutView="0" workbookViewId="0" topLeftCell="B1">
      <pane ySplit="5" topLeftCell="BM6" activePane="bottomLeft" state="frozen"/>
      <selection pane="topLeft" activeCell="B1" sqref="B1"/>
      <selection pane="bottomLeft" activeCell="B107" sqref="B107"/>
    </sheetView>
  </sheetViews>
  <sheetFormatPr defaultColWidth="9.140625" defaultRowHeight="12.75" outlineLevelRow="1"/>
  <cols>
    <col min="1" max="1" width="1.8515625" style="0" hidden="1" customWidth="1"/>
    <col min="2" max="2" width="99.57421875" style="0" customWidth="1"/>
    <col min="3" max="3" width="39.7109375" style="0" customWidth="1"/>
    <col min="4" max="4" width="12.8515625" style="0" customWidth="1"/>
    <col min="5" max="5" width="10.00390625" style="0" customWidth="1"/>
    <col min="6" max="7" width="9.57421875" style="0" customWidth="1"/>
    <col min="9" max="9" width="10.8515625" style="0" customWidth="1"/>
    <col min="10" max="10" width="28.57421875" style="0" customWidth="1"/>
    <col min="11" max="11" width="0.5625" style="0" customWidth="1"/>
  </cols>
  <sheetData>
    <row r="1" spans="7:10" ht="65.25" customHeight="1">
      <c r="G1" s="65" t="s">
        <v>190</v>
      </c>
      <c r="H1" s="65"/>
      <c r="I1" s="65"/>
      <c r="J1" s="65"/>
    </row>
    <row r="2" spans="2:9" ht="18.75">
      <c r="B2" s="71" t="s">
        <v>221</v>
      </c>
      <c r="C2" s="71"/>
      <c r="D2" s="71"/>
      <c r="E2" s="71"/>
      <c r="F2" s="71"/>
      <c r="G2" s="71"/>
      <c r="H2" s="71"/>
      <c r="I2" s="71"/>
    </row>
    <row r="4" spans="2:10" ht="25.5" customHeight="1">
      <c r="B4" s="66" t="s">
        <v>79</v>
      </c>
      <c r="C4" s="66" t="s">
        <v>0</v>
      </c>
      <c r="D4" s="66" t="s">
        <v>28</v>
      </c>
      <c r="E4" s="66" t="s">
        <v>142</v>
      </c>
      <c r="F4" s="66" t="s">
        <v>26</v>
      </c>
      <c r="G4" s="66"/>
      <c r="H4" s="66" t="s">
        <v>1</v>
      </c>
      <c r="I4" s="66"/>
      <c r="J4" s="63" t="s">
        <v>189</v>
      </c>
    </row>
    <row r="5" spans="2:10" ht="31.5">
      <c r="B5" s="66"/>
      <c r="C5" s="66"/>
      <c r="D5" s="66"/>
      <c r="E5" s="66"/>
      <c r="F5" s="12" t="s">
        <v>2</v>
      </c>
      <c r="G5" s="12" t="s">
        <v>3</v>
      </c>
      <c r="H5" s="12" t="s">
        <v>2</v>
      </c>
      <c r="I5" s="12" t="s">
        <v>3</v>
      </c>
      <c r="J5" s="64"/>
    </row>
    <row r="6" spans="2:10" ht="21.75" customHeight="1">
      <c r="B6" s="25" t="s">
        <v>177</v>
      </c>
      <c r="C6" s="25"/>
      <c r="D6" s="25"/>
      <c r="E6" s="25"/>
      <c r="F6" s="25"/>
      <c r="G6" s="25"/>
      <c r="H6" s="25"/>
      <c r="I6" s="25"/>
      <c r="J6" s="30"/>
    </row>
    <row r="7" spans="2:10" ht="33.75" customHeight="1">
      <c r="B7" s="4" t="s">
        <v>135</v>
      </c>
      <c r="C7" s="4" t="s">
        <v>103</v>
      </c>
      <c r="D7" s="5" t="s">
        <v>57</v>
      </c>
      <c r="E7" s="4"/>
      <c r="F7" s="5">
        <v>1800</v>
      </c>
      <c r="G7" s="5">
        <v>176</v>
      </c>
      <c r="H7" s="23">
        <v>2375.74</v>
      </c>
      <c r="I7" s="5">
        <v>397.7</v>
      </c>
      <c r="J7" s="33" t="s">
        <v>199</v>
      </c>
    </row>
    <row r="8" spans="2:10" ht="30.75" customHeight="1">
      <c r="B8" s="4" t="s">
        <v>146</v>
      </c>
      <c r="C8" s="4" t="s">
        <v>82</v>
      </c>
      <c r="D8" s="5"/>
      <c r="E8" s="4"/>
      <c r="F8" s="5"/>
      <c r="G8" s="5"/>
      <c r="H8" s="5"/>
      <c r="I8" s="5"/>
      <c r="J8" s="33" t="s">
        <v>192</v>
      </c>
    </row>
    <row r="9" spans="2:10" ht="23.25" customHeight="1">
      <c r="B9" s="25" t="s">
        <v>6</v>
      </c>
      <c r="C9" s="25"/>
      <c r="D9" s="25"/>
      <c r="E9" s="25"/>
      <c r="F9" s="25"/>
      <c r="G9" s="25"/>
      <c r="H9" s="25"/>
      <c r="I9" s="25"/>
      <c r="J9" s="30"/>
    </row>
    <row r="10" spans="2:10" ht="18.75" customHeight="1">
      <c r="B10" s="31" t="s">
        <v>7</v>
      </c>
      <c r="C10" s="31"/>
      <c r="D10" s="31"/>
      <c r="E10" s="31"/>
      <c r="F10" s="31"/>
      <c r="G10" s="31"/>
      <c r="H10" s="31"/>
      <c r="I10" s="31"/>
      <c r="J10" s="30"/>
    </row>
    <row r="11" spans="2:10" ht="31.5">
      <c r="B11" s="4" t="s">
        <v>172</v>
      </c>
      <c r="C11" s="4" t="s">
        <v>8</v>
      </c>
      <c r="D11" s="5" t="s">
        <v>39</v>
      </c>
      <c r="E11" s="5">
        <v>2</v>
      </c>
      <c r="F11" s="5">
        <v>7</v>
      </c>
      <c r="G11" s="5">
        <v>2</v>
      </c>
      <c r="H11" s="5">
        <v>9</v>
      </c>
      <c r="I11" s="5">
        <v>1.5</v>
      </c>
      <c r="J11" s="33" t="s">
        <v>192</v>
      </c>
    </row>
    <row r="12" spans="2:10" ht="24.75" customHeight="1">
      <c r="B12" s="25" t="s">
        <v>64</v>
      </c>
      <c r="C12" s="25"/>
      <c r="D12" s="25"/>
      <c r="E12" s="25"/>
      <c r="F12" s="25"/>
      <c r="G12" s="25"/>
      <c r="H12" s="25"/>
      <c r="I12" s="25"/>
      <c r="J12" s="30"/>
    </row>
    <row r="13" spans="2:10" ht="18.75" customHeight="1">
      <c r="B13" s="31" t="s">
        <v>27</v>
      </c>
      <c r="C13" s="31"/>
      <c r="D13" s="31"/>
      <c r="E13" s="31"/>
      <c r="F13" s="31"/>
      <c r="G13" s="31"/>
      <c r="H13" s="4"/>
      <c r="I13" s="4"/>
      <c r="J13" s="30"/>
    </row>
    <row r="14" spans="2:10" ht="32.25" customHeight="1">
      <c r="B14" s="14" t="s">
        <v>151</v>
      </c>
      <c r="C14" s="4" t="s">
        <v>10</v>
      </c>
      <c r="D14" s="5" t="s">
        <v>57</v>
      </c>
      <c r="E14" s="5"/>
      <c r="F14" s="5" t="s">
        <v>33</v>
      </c>
      <c r="G14" s="5"/>
      <c r="H14" s="5">
        <v>14</v>
      </c>
      <c r="I14" s="5">
        <v>2</v>
      </c>
      <c r="J14" s="33" t="s">
        <v>193</v>
      </c>
    </row>
    <row r="15" spans="2:10" ht="51.75" customHeight="1">
      <c r="B15" s="4" t="s">
        <v>182</v>
      </c>
      <c r="C15" s="4" t="s">
        <v>11</v>
      </c>
      <c r="D15" s="5" t="s">
        <v>31</v>
      </c>
      <c r="E15" s="5">
        <v>3</v>
      </c>
      <c r="F15" s="8" t="s">
        <v>33</v>
      </c>
      <c r="G15" s="5"/>
      <c r="H15" s="5">
        <v>16.5</v>
      </c>
      <c r="I15" s="5">
        <v>16.5</v>
      </c>
      <c r="J15" s="33" t="s">
        <v>193</v>
      </c>
    </row>
    <row r="16" spans="2:10" ht="33.75" customHeight="1">
      <c r="B16" s="4" t="s">
        <v>184</v>
      </c>
      <c r="C16" s="4" t="s">
        <v>11</v>
      </c>
      <c r="D16" s="5">
        <v>2009</v>
      </c>
      <c r="E16" s="5">
        <v>4</v>
      </c>
      <c r="F16" s="8" t="s">
        <v>33</v>
      </c>
      <c r="G16" s="5"/>
      <c r="H16" s="5">
        <v>20</v>
      </c>
      <c r="I16" s="5"/>
      <c r="J16" s="33" t="s">
        <v>193</v>
      </c>
    </row>
    <row r="17" spans="2:10" ht="31.5" customHeight="1">
      <c r="B17" s="4" t="s">
        <v>183</v>
      </c>
      <c r="C17" s="4" t="s">
        <v>11</v>
      </c>
      <c r="D17" s="5">
        <v>2010</v>
      </c>
      <c r="E17" s="5">
        <v>3</v>
      </c>
      <c r="F17" s="8" t="s">
        <v>33</v>
      </c>
      <c r="G17" s="5"/>
      <c r="H17" s="5">
        <v>11</v>
      </c>
      <c r="I17" s="5"/>
      <c r="J17" s="33" t="s">
        <v>193</v>
      </c>
    </row>
    <row r="18" spans="2:10" ht="32.25" customHeight="1">
      <c r="B18" s="14" t="s">
        <v>34</v>
      </c>
      <c r="C18" s="4" t="s">
        <v>11</v>
      </c>
      <c r="D18" s="5" t="s">
        <v>32</v>
      </c>
      <c r="E18" s="5">
        <v>7</v>
      </c>
      <c r="F18" s="8" t="s">
        <v>33</v>
      </c>
      <c r="G18" s="5"/>
      <c r="H18" s="5">
        <v>25</v>
      </c>
      <c r="I18" s="5"/>
      <c r="J18" s="33" t="s">
        <v>193</v>
      </c>
    </row>
    <row r="19" spans="2:10" ht="18.75">
      <c r="B19" s="25" t="s">
        <v>65</v>
      </c>
      <c r="C19" s="25"/>
      <c r="D19" s="25"/>
      <c r="E19" s="25"/>
      <c r="F19" s="25"/>
      <c r="G19" s="25"/>
      <c r="H19" s="25"/>
      <c r="I19" s="25"/>
      <c r="J19" s="30"/>
    </row>
    <row r="20" spans="2:10" ht="15.75" customHeight="1">
      <c r="B20" s="32" t="s">
        <v>60</v>
      </c>
      <c r="C20" s="26"/>
      <c r="D20" s="26"/>
      <c r="E20" s="26"/>
      <c r="F20" s="26"/>
      <c r="G20" s="26"/>
      <c r="H20" s="26"/>
      <c r="I20" s="26"/>
      <c r="J20" s="30"/>
    </row>
    <row r="21" spans="2:10" ht="36.75" customHeight="1">
      <c r="B21" s="4" t="s">
        <v>105</v>
      </c>
      <c r="C21" s="4" t="s">
        <v>12</v>
      </c>
      <c r="D21" s="5" t="s">
        <v>35</v>
      </c>
      <c r="E21" s="5">
        <v>3.7</v>
      </c>
      <c r="F21" s="5">
        <v>120</v>
      </c>
      <c r="G21" s="5">
        <v>64</v>
      </c>
      <c r="H21" s="5">
        <v>290</v>
      </c>
      <c r="I21" s="5">
        <v>100</v>
      </c>
      <c r="J21" s="33" t="s">
        <v>194</v>
      </c>
    </row>
    <row r="22" spans="2:10" ht="23.25" customHeight="1">
      <c r="B22" s="25" t="s">
        <v>66</v>
      </c>
      <c r="C22" s="25"/>
      <c r="D22" s="25"/>
      <c r="E22" s="25"/>
      <c r="F22" s="25"/>
      <c r="G22" s="25"/>
      <c r="H22" s="25"/>
      <c r="I22" s="25"/>
      <c r="J22" s="33"/>
    </row>
    <row r="23" spans="2:10" ht="18.75" customHeight="1">
      <c r="B23" s="26" t="s">
        <v>4</v>
      </c>
      <c r="C23" s="26"/>
      <c r="D23" s="26"/>
      <c r="E23" s="26"/>
      <c r="F23" s="26"/>
      <c r="G23" s="26"/>
      <c r="H23" s="26"/>
      <c r="I23" s="26"/>
      <c r="J23" s="33"/>
    </row>
    <row r="24" spans="2:10" ht="38.25" customHeight="1">
      <c r="B24" s="4" t="s">
        <v>180</v>
      </c>
      <c r="C24" s="4" t="s">
        <v>36</v>
      </c>
      <c r="D24" s="5" t="s">
        <v>39</v>
      </c>
      <c r="E24" s="5">
        <v>5</v>
      </c>
      <c r="F24" s="5">
        <v>137</v>
      </c>
      <c r="G24" s="5">
        <v>6</v>
      </c>
      <c r="H24" s="23">
        <v>1012.2</v>
      </c>
      <c r="I24" s="23">
        <v>501.451</v>
      </c>
      <c r="J24" s="33" t="s">
        <v>194</v>
      </c>
    </row>
    <row r="25" spans="2:10" ht="33.75" customHeight="1">
      <c r="B25" s="4" t="s">
        <v>61</v>
      </c>
      <c r="C25" s="4" t="s">
        <v>13</v>
      </c>
      <c r="D25" s="5" t="s">
        <v>35</v>
      </c>
      <c r="E25" s="5">
        <v>4.5</v>
      </c>
      <c r="F25" s="5">
        <v>11</v>
      </c>
      <c r="G25" s="5">
        <v>25</v>
      </c>
      <c r="H25" s="5">
        <v>120</v>
      </c>
      <c r="I25" s="5">
        <v>1</v>
      </c>
      <c r="J25" s="33" t="s">
        <v>194</v>
      </c>
    </row>
    <row r="26" spans="2:10" ht="36" customHeight="1">
      <c r="B26" s="6" t="s">
        <v>99</v>
      </c>
      <c r="C26" s="6" t="s">
        <v>50</v>
      </c>
      <c r="D26" s="5" t="s">
        <v>37</v>
      </c>
      <c r="E26" s="5">
        <v>5</v>
      </c>
      <c r="F26" s="5">
        <v>80</v>
      </c>
      <c r="G26" s="5"/>
      <c r="H26" s="10">
        <v>100</v>
      </c>
      <c r="I26" s="9">
        <v>30</v>
      </c>
      <c r="J26" s="33" t="s">
        <v>199</v>
      </c>
    </row>
    <row r="27" spans="2:10" ht="38.25" customHeight="1" hidden="1" outlineLevel="1">
      <c r="B27" s="4" t="s">
        <v>143</v>
      </c>
      <c r="C27" s="4" t="s">
        <v>8</v>
      </c>
      <c r="D27" s="13"/>
      <c r="E27" s="13"/>
      <c r="F27" s="13"/>
      <c r="G27" s="13"/>
      <c r="H27" s="13"/>
      <c r="I27" s="13"/>
      <c r="J27" s="5"/>
    </row>
    <row r="28" spans="2:10" ht="24" customHeight="1" collapsed="1">
      <c r="B28" s="26" t="s">
        <v>5</v>
      </c>
      <c r="C28" s="26"/>
      <c r="D28" s="26"/>
      <c r="E28" s="26"/>
      <c r="F28" s="26"/>
      <c r="G28" s="26"/>
      <c r="H28" s="26"/>
      <c r="I28" s="26"/>
      <c r="J28" s="30"/>
    </row>
    <row r="29" spans="2:10" ht="52.5" customHeight="1" hidden="1" outlineLevel="1">
      <c r="B29" s="4" t="s">
        <v>104</v>
      </c>
      <c r="C29" s="6" t="s">
        <v>13</v>
      </c>
      <c r="D29" s="5" t="s">
        <v>35</v>
      </c>
      <c r="E29" s="5" t="s">
        <v>30</v>
      </c>
      <c r="F29" s="5">
        <v>23</v>
      </c>
      <c r="G29" s="5"/>
      <c r="H29" s="5">
        <v>20</v>
      </c>
      <c r="I29" s="5">
        <v>0.5</v>
      </c>
      <c r="J29" s="5"/>
    </row>
    <row r="30" spans="2:10" ht="33.75" customHeight="1" collapsed="1">
      <c r="B30" s="4" t="s">
        <v>62</v>
      </c>
      <c r="C30" s="6" t="s">
        <v>38</v>
      </c>
      <c r="D30" s="5" t="s">
        <v>37</v>
      </c>
      <c r="E30" s="5">
        <v>9</v>
      </c>
      <c r="F30" s="7">
        <v>12</v>
      </c>
      <c r="G30" s="7">
        <v>6</v>
      </c>
      <c r="H30" s="5">
        <v>15</v>
      </c>
      <c r="I30" s="5">
        <v>6</v>
      </c>
      <c r="J30" s="33" t="s">
        <v>195</v>
      </c>
    </row>
    <row r="31" spans="2:10" ht="31.5" customHeight="1">
      <c r="B31" s="4" t="s">
        <v>166</v>
      </c>
      <c r="C31" s="6"/>
      <c r="D31" s="5"/>
      <c r="E31" s="5"/>
      <c r="F31" s="7">
        <f>F29</f>
        <v>23</v>
      </c>
      <c r="G31" s="7"/>
      <c r="H31" s="7">
        <f>H29</f>
        <v>20</v>
      </c>
      <c r="I31" s="7">
        <f>I29</f>
        <v>0.5</v>
      </c>
      <c r="J31" s="33" t="s">
        <v>194</v>
      </c>
    </row>
    <row r="32" spans="2:11" s="17" customFormat="1" ht="22.5" customHeight="1" thickBot="1">
      <c r="B32" s="26" t="s">
        <v>160</v>
      </c>
      <c r="C32" s="27"/>
      <c r="D32" s="28"/>
      <c r="E32" s="28"/>
      <c r="F32" s="39">
        <f>F7+F11+F21+F24+F25+F26+F30+F31</f>
        <v>2190</v>
      </c>
      <c r="G32" s="39">
        <f>SUM(G7:G31)</f>
        <v>279</v>
      </c>
      <c r="H32" s="39">
        <f>H7+H11+H21+H24+H25+H26+H30+H31</f>
        <v>3941.9399999999996</v>
      </c>
      <c r="I32" s="42">
        <f>I7+I8+I11+I14+I15+I16+I17+I18+I21+I24+I25+I26+I30+I31</f>
        <v>1056.651</v>
      </c>
      <c r="J32" s="29"/>
      <c r="K32" s="21">
        <f>SUM(J7:J30)</f>
        <v>0</v>
      </c>
    </row>
    <row r="33" spans="2:10" ht="24" customHeight="1">
      <c r="B33" s="25" t="s">
        <v>68</v>
      </c>
      <c r="C33" s="25"/>
      <c r="D33" s="25"/>
      <c r="E33" s="25"/>
      <c r="F33" s="25"/>
      <c r="G33" s="25"/>
      <c r="H33" s="25"/>
      <c r="I33" s="25"/>
      <c r="J33" s="30"/>
    </row>
    <row r="34" spans="2:10" ht="20.25" customHeight="1">
      <c r="B34" s="31" t="s">
        <v>4</v>
      </c>
      <c r="C34" s="68"/>
      <c r="D34" s="68"/>
      <c r="E34" s="68"/>
      <c r="F34" s="68"/>
      <c r="G34" s="68"/>
      <c r="H34" s="68"/>
      <c r="I34" s="68"/>
      <c r="J34" s="30"/>
    </row>
    <row r="35" spans="2:11" ht="49.5" customHeight="1">
      <c r="B35" s="14" t="s">
        <v>102</v>
      </c>
      <c r="C35" s="14" t="s">
        <v>100</v>
      </c>
      <c r="D35" s="5" t="s">
        <v>101</v>
      </c>
      <c r="E35" s="5"/>
      <c r="F35" s="5">
        <v>90</v>
      </c>
      <c r="G35" s="5">
        <v>90</v>
      </c>
      <c r="H35" s="5">
        <v>1570</v>
      </c>
      <c r="I35" s="5">
        <v>1500</v>
      </c>
      <c r="J35" s="5" t="s">
        <v>197</v>
      </c>
      <c r="K35" s="2"/>
    </row>
    <row r="36" spans="2:11" ht="35.25" customHeight="1">
      <c r="B36" s="14" t="s">
        <v>58</v>
      </c>
      <c r="C36" s="14" t="s">
        <v>59</v>
      </c>
      <c r="D36" s="5" t="s">
        <v>29</v>
      </c>
      <c r="E36" s="5">
        <v>2.5</v>
      </c>
      <c r="F36" s="5">
        <v>100</v>
      </c>
      <c r="G36" s="5"/>
      <c r="H36" s="5">
        <v>300</v>
      </c>
      <c r="I36" s="5">
        <v>200</v>
      </c>
      <c r="J36" s="33" t="s">
        <v>198</v>
      </c>
      <c r="K36" s="2"/>
    </row>
    <row r="37" spans="2:11" ht="61.5" customHeight="1">
      <c r="B37" s="14" t="s">
        <v>149</v>
      </c>
      <c r="C37" s="14" t="s">
        <v>141</v>
      </c>
      <c r="D37" s="5">
        <v>2008</v>
      </c>
      <c r="E37" s="5"/>
      <c r="F37" s="5">
        <v>20</v>
      </c>
      <c r="G37" s="5">
        <v>20</v>
      </c>
      <c r="H37" s="5">
        <v>150</v>
      </c>
      <c r="I37" s="5">
        <v>150</v>
      </c>
      <c r="J37" s="5" t="s">
        <v>200</v>
      </c>
      <c r="K37" s="2"/>
    </row>
    <row r="38" spans="2:11" ht="33" customHeight="1">
      <c r="B38" s="14" t="s">
        <v>148</v>
      </c>
      <c r="C38" s="14" t="s">
        <v>40</v>
      </c>
      <c r="D38" s="5">
        <v>2008</v>
      </c>
      <c r="E38" s="5"/>
      <c r="F38" s="5">
        <v>15</v>
      </c>
      <c r="G38" s="5">
        <v>15</v>
      </c>
      <c r="H38" s="5">
        <v>5</v>
      </c>
      <c r="I38" s="5">
        <v>5</v>
      </c>
      <c r="J38" s="5" t="s">
        <v>201</v>
      </c>
      <c r="K38" s="2"/>
    </row>
    <row r="39" spans="2:10" ht="22.5" customHeight="1">
      <c r="B39" s="70" t="s">
        <v>5</v>
      </c>
      <c r="C39" s="70"/>
      <c r="D39" s="5"/>
      <c r="E39" s="5"/>
      <c r="F39" s="5"/>
      <c r="G39" s="5"/>
      <c r="H39" s="5"/>
      <c r="I39" s="5"/>
      <c r="J39" s="5"/>
    </row>
    <row r="40" spans="2:10" ht="47.25" customHeight="1">
      <c r="B40" s="14" t="s">
        <v>20</v>
      </c>
      <c r="C40" s="14" t="s">
        <v>17</v>
      </c>
      <c r="D40" s="5"/>
      <c r="E40" s="5"/>
      <c r="F40" s="5"/>
      <c r="G40" s="5"/>
      <c r="H40" s="5">
        <v>90</v>
      </c>
      <c r="I40" s="5">
        <v>70</v>
      </c>
      <c r="J40" s="33" t="s">
        <v>211</v>
      </c>
    </row>
    <row r="41" spans="2:10" ht="35.25" customHeight="1">
      <c r="B41" s="14" t="s">
        <v>56</v>
      </c>
      <c r="C41" s="14" t="s">
        <v>55</v>
      </c>
      <c r="D41" s="5" t="s">
        <v>29</v>
      </c>
      <c r="E41" s="5">
        <v>4.3</v>
      </c>
      <c r="F41" s="5">
        <v>10</v>
      </c>
      <c r="G41" s="5">
        <v>10</v>
      </c>
      <c r="H41" s="5">
        <v>70</v>
      </c>
      <c r="I41" s="5">
        <v>70</v>
      </c>
      <c r="J41" s="33" t="s">
        <v>196</v>
      </c>
    </row>
    <row r="42" spans="2:10" ht="36.75" customHeight="1">
      <c r="B42" s="14" t="s">
        <v>18</v>
      </c>
      <c r="C42" s="14" t="s">
        <v>19</v>
      </c>
      <c r="D42" s="5" t="s">
        <v>57</v>
      </c>
      <c r="E42" s="5">
        <v>4.6</v>
      </c>
      <c r="F42" s="5">
        <v>15</v>
      </c>
      <c r="G42" s="5">
        <v>5</v>
      </c>
      <c r="H42" s="5">
        <v>38</v>
      </c>
      <c r="I42" s="5">
        <v>38</v>
      </c>
      <c r="J42" s="33" t="s">
        <v>198</v>
      </c>
    </row>
    <row r="43" spans="2:10" ht="41.25" customHeight="1">
      <c r="B43" s="14" t="s">
        <v>14</v>
      </c>
      <c r="C43" s="14" t="s">
        <v>15</v>
      </c>
      <c r="D43" s="5" t="s">
        <v>39</v>
      </c>
      <c r="E43" s="5">
        <v>4.1</v>
      </c>
      <c r="F43" s="5">
        <v>5</v>
      </c>
      <c r="G43" s="5">
        <v>5</v>
      </c>
      <c r="H43" s="5">
        <v>28</v>
      </c>
      <c r="I43" s="5">
        <v>10</v>
      </c>
      <c r="J43" s="33" t="s">
        <v>202</v>
      </c>
    </row>
    <row r="44" spans="2:10" ht="33" customHeight="1">
      <c r="B44" s="14" t="s">
        <v>150</v>
      </c>
      <c r="C44" s="14" t="s">
        <v>16</v>
      </c>
      <c r="D44" s="5" t="s">
        <v>57</v>
      </c>
      <c r="E44" s="5">
        <v>3</v>
      </c>
      <c r="F44" s="5">
        <v>16</v>
      </c>
      <c r="G44" s="5">
        <v>3</v>
      </c>
      <c r="H44" s="5">
        <v>17.7</v>
      </c>
      <c r="I44" s="5">
        <v>4.5</v>
      </c>
      <c r="J44" s="33" t="s">
        <v>203</v>
      </c>
    </row>
    <row r="45" spans="2:10" ht="36" customHeight="1" hidden="1" outlineLevel="1">
      <c r="B45" s="14" t="s">
        <v>140</v>
      </c>
      <c r="C45" s="14" t="s">
        <v>51</v>
      </c>
      <c r="D45" s="5">
        <v>2008</v>
      </c>
      <c r="E45" s="5"/>
      <c r="F45" s="5">
        <v>10</v>
      </c>
      <c r="G45" s="5"/>
      <c r="H45" s="5">
        <v>2</v>
      </c>
      <c r="I45" s="5">
        <v>2</v>
      </c>
      <c r="J45" s="33" t="s">
        <v>204</v>
      </c>
    </row>
    <row r="46" spans="2:10" ht="36" customHeight="1" hidden="1" outlineLevel="1">
      <c r="B46" s="14" t="s">
        <v>107</v>
      </c>
      <c r="C46" s="14" t="s">
        <v>108</v>
      </c>
      <c r="D46" s="5" t="s">
        <v>39</v>
      </c>
      <c r="E46" s="5">
        <v>3</v>
      </c>
      <c r="F46" s="5">
        <v>4</v>
      </c>
      <c r="G46" s="5"/>
      <c r="H46" s="5">
        <v>0.9</v>
      </c>
      <c r="I46" s="5">
        <v>0.75</v>
      </c>
      <c r="J46" s="5"/>
    </row>
    <row r="47" spans="2:10" ht="31.5" customHeight="1" collapsed="1">
      <c r="B47" s="14" t="s">
        <v>166</v>
      </c>
      <c r="C47" s="14"/>
      <c r="D47" s="5"/>
      <c r="E47" s="5"/>
      <c r="F47" s="5">
        <f>F45+F46</f>
        <v>14</v>
      </c>
      <c r="G47" s="5">
        <f>SUM(G35:G46)</f>
        <v>148</v>
      </c>
      <c r="H47" s="5">
        <f>H45+H46</f>
        <v>2.9</v>
      </c>
      <c r="I47" s="5">
        <f>I45+I46</f>
        <v>2.75</v>
      </c>
      <c r="J47" s="33" t="s">
        <v>204</v>
      </c>
    </row>
    <row r="48" spans="2:11" s="17" customFormat="1" ht="25.5" customHeight="1">
      <c r="B48" s="37" t="s">
        <v>161</v>
      </c>
      <c r="C48" s="37"/>
      <c r="D48" s="28"/>
      <c r="E48" s="28"/>
      <c r="F48" s="28">
        <f>F46+F45+F44+F43+F42+F41+F40+F38+F37+F36+F35</f>
        <v>285</v>
      </c>
      <c r="G48" s="28">
        <f>SUM(G47)</f>
        <v>148</v>
      </c>
      <c r="H48" s="28">
        <f>H46+H45+H44+H43+H42+H41+H40+H38+H37+H36+H35</f>
        <v>2271.6</v>
      </c>
      <c r="I48" s="28">
        <f>I46+I45+I44+I43+I42+I41+I40+I38+I37+I36+I35</f>
        <v>2050.25</v>
      </c>
      <c r="J48" s="39"/>
      <c r="K48" s="24">
        <f>SUM(J35:J46)</f>
        <v>0</v>
      </c>
    </row>
    <row r="49" spans="2:10" ht="21" customHeight="1">
      <c r="B49" s="67" t="s">
        <v>69</v>
      </c>
      <c r="C49" s="67"/>
      <c r="D49" s="67"/>
      <c r="E49" s="67"/>
      <c r="F49" s="67"/>
      <c r="G49" s="67"/>
      <c r="H49" s="67"/>
      <c r="I49" s="67"/>
      <c r="J49" s="30"/>
    </row>
    <row r="50" spans="2:10" ht="60" customHeight="1">
      <c r="B50" s="14" t="s">
        <v>186</v>
      </c>
      <c r="C50" s="14"/>
      <c r="D50" s="5"/>
      <c r="E50" s="5"/>
      <c r="F50" s="5">
        <v>43</v>
      </c>
      <c r="G50" s="5"/>
      <c r="H50" s="5">
        <f>H51+H52+H53</f>
        <v>14.3</v>
      </c>
      <c r="I50" s="5">
        <f>I51+I52+I53</f>
        <v>3.1</v>
      </c>
      <c r="J50" s="33" t="s">
        <v>205</v>
      </c>
    </row>
    <row r="51" spans="2:10" ht="36.75" customHeight="1" hidden="1" outlineLevel="1">
      <c r="B51" s="14" t="s">
        <v>181</v>
      </c>
      <c r="C51" s="14" t="s">
        <v>9</v>
      </c>
      <c r="D51" s="5" t="s">
        <v>29</v>
      </c>
      <c r="E51" s="5"/>
      <c r="F51" s="5">
        <v>4</v>
      </c>
      <c r="G51" s="5"/>
      <c r="H51" s="5">
        <v>1</v>
      </c>
      <c r="I51" s="5">
        <v>0.5</v>
      </c>
      <c r="J51" s="5"/>
    </row>
    <row r="52" spans="2:10" ht="33.75" customHeight="1" hidden="1" outlineLevel="1">
      <c r="B52" s="14" t="s">
        <v>185</v>
      </c>
      <c r="C52" s="14" t="s">
        <v>70</v>
      </c>
      <c r="D52" s="5" t="s">
        <v>57</v>
      </c>
      <c r="E52" s="5">
        <v>1.5</v>
      </c>
      <c r="F52" s="5">
        <v>29</v>
      </c>
      <c r="G52" s="5"/>
      <c r="H52" s="5">
        <v>8.3</v>
      </c>
      <c r="I52" s="5">
        <v>2.6</v>
      </c>
      <c r="J52" s="5"/>
    </row>
    <row r="53" spans="2:10" ht="33.75" customHeight="1" hidden="1" outlineLevel="1">
      <c r="B53" s="14" t="s">
        <v>155</v>
      </c>
      <c r="C53" s="14" t="s">
        <v>129</v>
      </c>
      <c r="D53" s="5">
        <v>2011</v>
      </c>
      <c r="E53" s="5">
        <v>8</v>
      </c>
      <c r="F53" s="5">
        <v>10</v>
      </c>
      <c r="G53" s="5"/>
      <c r="H53" s="5">
        <v>5</v>
      </c>
      <c r="I53" s="5"/>
      <c r="J53" s="5"/>
    </row>
    <row r="54" spans="2:10" ht="17.25" customHeight="1" collapsed="1">
      <c r="B54" s="69" t="s">
        <v>63</v>
      </c>
      <c r="C54" s="69"/>
      <c r="D54" s="69"/>
      <c r="E54" s="69"/>
      <c r="F54" s="69"/>
      <c r="G54" s="38"/>
      <c r="H54" s="26"/>
      <c r="I54" s="26"/>
      <c r="J54" s="30"/>
    </row>
    <row r="55" spans="2:10" ht="79.5" customHeight="1">
      <c r="B55" s="11" t="s">
        <v>147</v>
      </c>
      <c r="C55" s="6" t="s">
        <v>145</v>
      </c>
      <c r="D55" s="7">
        <v>2008</v>
      </c>
      <c r="E55" s="7"/>
      <c r="F55" s="5">
        <v>8</v>
      </c>
      <c r="G55" s="5">
        <v>8</v>
      </c>
      <c r="H55" s="5">
        <v>6</v>
      </c>
      <c r="I55" s="5">
        <v>6</v>
      </c>
      <c r="J55" s="5" t="s">
        <v>201</v>
      </c>
    </row>
    <row r="56" spans="2:10" ht="32.25" customHeight="1">
      <c r="B56" s="4" t="s">
        <v>154</v>
      </c>
      <c r="C56" s="4" t="s">
        <v>23</v>
      </c>
      <c r="D56" s="7" t="s">
        <v>37</v>
      </c>
      <c r="E56" s="5"/>
      <c r="F56" s="5">
        <v>20</v>
      </c>
      <c r="G56" s="5"/>
      <c r="H56" s="5">
        <v>100</v>
      </c>
      <c r="I56" s="5">
        <v>10</v>
      </c>
      <c r="J56" s="5" t="s">
        <v>206</v>
      </c>
    </row>
    <row r="57" spans="2:10" ht="31.5" customHeight="1">
      <c r="B57" s="4" t="s">
        <v>152</v>
      </c>
      <c r="C57" s="4" t="s">
        <v>153</v>
      </c>
      <c r="D57" s="7" t="s">
        <v>39</v>
      </c>
      <c r="E57" s="5"/>
      <c r="F57" s="5">
        <v>25</v>
      </c>
      <c r="G57" s="5"/>
      <c r="H57" s="5">
        <v>100</v>
      </c>
      <c r="I57" s="5">
        <v>10</v>
      </c>
      <c r="J57" s="5" t="s">
        <v>206</v>
      </c>
    </row>
    <row r="58" spans="2:10" ht="31.5">
      <c r="B58" s="4" t="s">
        <v>83</v>
      </c>
      <c r="C58" s="4" t="s">
        <v>86</v>
      </c>
      <c r="D58" s="7" t="s">
        <v>37</v>
      </c>
      <c r="E58" s="5"/>
      <c r="F58" s="5">
        <v>20</v>
      </c>
      <c r="G58" s="5"/>
      <c r="H58" s="5">
        <v>50</v>
      </c>
      <c r="I58" s="5">
        <v>5</v>
      </c>
      <c r="J58" s="5" t="s">
        <v>206</v>
      </c>
    </row>
    <row r="59" spans="2:10" ht="31.5">
      <c r="B59" s="4" t="s">
        <v>85</v>
      </c>
      <c r="C59" s="4" t="s">
        <v>81</v>
      </c>
      <c r="D59" s="7" t="s">
        <v>37</v>
      </c>
      <c r="E59" s="5"/>
      <c r="F59" s="5">
        <v>20</v>
      </c>
      <c r="G59" s="5"/>
      <c r="H59" s="5">
        <v>20</v>
      </c>
      <c r="I59" s="5">
        <v>5</v>
      </c>
      <c r="J59" s="5" t="s">
        <v>206</v>
      </c>
    </row>
    <row r="60" spans="2:10" ht="31.5">
      <c r="B60" s="4" t="s">
        <v>47</v>
      </c>
      <c r="C60" s="4" t="s">
        <v>9</v>
      </c>
      <c r="D60" s="7" t="s">
        <v>101</v>
      </c>
      <c r="E60" s="5"/>
      <c r="F60" s="5">
        <v>15</v>
      </c>
      <c r="G60" s="5">
        <v>15</v>
      </c>
      <c r="H60" s="5">
        <v>10</v>
      </c>
      <c r="I60" s="5">
        <v>2</v>
      </c>
      <c r="J60" s="5" t="s">
        <v>206</v>
      </c>
    </row>
    <row r="61" spans="2:10" ht="32.25" customHeight="1">
      <c r="B61" s="4" t="s">
        <v>179</v>
      </c>
      <c r="C61" s="4" t="s">
        <v>21</v>
      </c>
      <c r="D61" s="7" t="s">
        <v>39</v>
      </c>
      <c r="E61" s="5"/>
      <c r="F61" s="5">
        <v>12</v>
      </c>
      <c r="G61" s="5"/>
      <c r="H61" s="5">
        <v>8</v>
      </c>
      <c r="I61" s="5">
        <v>5.3</v>
      </c>
      <c r="J61" s="5" t="s">
        <v>207</v>
      </c>
    </row>
    <row r="62" spans="2:10" ht="31.5" customHeight="1">
      <c r="B62" s="4" t="s">
        <v>48</v>
      </c>
      <c r="C62" s="4" t="s">
        <v>22</v>
      </c>
      <c r="D62" s="7" t="s">
        <v>101</v>
      </c>
      <c r="E62" s="5"/>
      <c r="F62" s="5">
        <v>15</v>
      </c>
      <c r="G62" s="5">
        <v>15</v>
      </c>
      <c r="H62" s="5">
        <v>6</v>
      </c>
      <c r="I62" s="5">
        <v>2</v>
      </c>
      <c r="J62" s="5" t="s">
        <v>206</v>
      </c>
    </row>
    <row r="63" spans="2:10" ht="31.5" customHeight="1" hidden="1" outlineLevel="1">
      <c r="B63" s="4" t="s">
        <v>98</v>
      </c>
      <c r="C63" s="4" t="s">
        <v>96</v>
      </c>
      <c r="D63" s="7" t="s">
        <v>97</v>
      </c>
      <c r="E63" s="5"/>
      <c r="F63" s="5">
        <v>10</v>
      </c>
      <c r="G63" s="5"/>
      <c r="H63" s="5">
        <v>3.5</v>
      </c>
      <c r="I63" s="5">
        <v>1</v>
      </c>
      <c r="J63" s="5" t="s">
        <v>206</v>
      </c>
    </row>
    <row r="64" spans="2:10" ht="33.75" customHeight="1" hidden="1" outlineLevel="1">
      <c r="B64" s="4" t="s">
        <v>24</v>
      </c>
      <c r="C64" s="4" t="s">
        <v>82</v>
      </c>
      <c r="D64" s="5" t="s">
        <v>39</v>
      </c>
      <c r="E64" s="13"/>
      <c r="F64" s="13"/>
      <c r="G64" s="13"/>
      <c r="H64" s="13"/>
      <c r="I64" s="13"/>
      <c r="J64" s="5" t="s">
        <v>206</v>
      </c>
    </row>
    <row r="65" spans="2:10" ht="31.5" customHeight="1" hidden="1" outlineLevel="1">
      <c r="B65" s="4" t="s">
        <v>132</v>
      </c>
      <c r="C65" s="4" t="s">
        <v>133</v>
      </c>
      <c r="D65" s="9" t="s">
        <v>39</v>
      </c>
      <c r="E65" s="5"/>
      <c r="F65" s="5">
        <v>3</v>
      </c>
      <c r="G65" s="5"/>
      <c r="H65" s="5">
        <v>3</v>
      </c>
      <c r="I65" s="5">
        <v>1</v>
      </c>
      <c r="J65" s="5" t="s">
        <v>206</v>
      </c>
    </row>
    <row r="66" spans="2:10" ht="30.75" customHeight="1" hidden="1" outlineLevel="1">
      <c r="B66" s="4" t="s">
        <v>132</v>
      </c>
      <c r="C66" s="4" t="s">
        <v>134</v>
      </c>
      <c r="D66" s="9" t="s">
        <v>29</v>
      </c>
      <c r="E66" s="5"/>
      <c r="F66" s="5">
        <v>3</v>
      </c>
      <c r="G66" s="5"/>
      <c r="H66" s="5">
        <v>3</v>
      </c>
      <c r="I66" s="5">
        <v>2</v>
      </c>
      <c r="J66" s="5" t="s">
        <v>206</v>
      </c>
    </row>
    <row r="67" spans="2:10" ht="22.5" customHeight="1" hidden="1" outlineLevel="1">
      <c r="B67" s="4" t="s">
        <v>122</v>
      </c>
      <c r="C67" s="4" t="s">
        <v>123</v>
      </c>
      <c r="D67" s="9" t="s">
        <v>29</v>
      </c>
      <c r="E67" s="5"/>
      <c r="F67" s="9">
        <v>3</v>
      </c>
      <c r="G67" s="9"/>
      <c r="H67" s="5">
        <v>0.8</v>
      </c>
      <c r="I67" s="5">
        <v>0.4</v>
      </c>
      <c r="J67" s="5" t="s">
        <v>206</v>
      </c>
    </row>
    <row r="68" spans="2:10" ht="22.5" customHeight="1" hidden="1" outlineLevel="1">
      <c r="B68" s="4" t="s">
        <v>139</v>
      </c>
      <c r="C68" s="4" t="s">
        <v>76</v>
      </c>
      <c r="D68" s="9">
        <v>2009</v>
      </c>
      <c r="E68" s="5"/>
      <c r="F68" s="9">
        <v>2</v>
      </c>
      <c r="G68" s="9"/>
      <c r="H68" s="5">
        <v>0.3</v>
      </c>
      <c r="I68" s="5"/>
      <c r="J68" s="5" t="s">
        <v>206</v>
      </c>
    </row>
    <row r="69" spans="2:10" ht="18" customHeight="1" hidden="1" outlineLevel="1">
      <c r="B69" s="4" t="s">
        <v>78</v>
      </c>
      <c r="C69" s="4"/>
      <c r="D69" s="4"/>
      <c r="E69" s="4"/>
      <c r="F69" s="4"/>
      <c r="G69" s="4"/>
      <c r="H69" s="4"/>
      <c r="I69" s="4"/>
      <c r="J69" s="5" t="s">
        <v>206</v>
      </c>
    </row>
    <row r="70" spans="2:10" ht="23.25" customHeight="1" collapsed="1">
      <c r="B70" s="4" t="s">
        <v>166</v>
      </c>
      <c r="C70" s="4"/>
      <c r="D70" s="4"/>
      <c r="E70" s="4"/>
      <c r="F70" s="5">
        <f>F63+F64+F65+F66+F67+F68+F69</f>
        <v>21</v>
      </c>
      <c r="G70" s="9"/>
      <c r="H70" s="5">
        <f>H63+H64+H65+H66+H67+H68+H69</f>
        <v>10.600000000000001</v>
      </c>
      <c r="I70" s="5">
        <f>I63+I64+I65+I66+I67+I68+I69</f>
        <v>4.4</v>
      </c>
      <c r="J70" s="33" t="s">
        <v>208</v>
      </c>
    </row>
    <row r="71" spans="2:10" ht="17.25" customHeight="1">
      <c r="B71" s="69" t="s">
        <v>67</v>
      </c>
      <c r="C71" s="69"/>
      <c r="D71" s="69"/>
      <c r="E71" s="69"/>
      <c r="F71" s="69"/>
      <c r="G71" s="69"/>
      <c r="H71" s="69"/>
      <c r="I71" s="69"/>
      <c r="J71" s="30"/>
    </row>
    <row r="72" spans="2:10" s="3" customFormat="1" ht="33" customHeight="1">
      <c r="B72" s="6" t="s">
        <v>136</v>
      </c>
      <c r="C72" s="7" t="s">
        <v>54</v>
      </c>
      <c r="D72" s="7">
        <v>2008</v>
      </c>
      <c r="E72" s="7"/>
      <c r="F72" s="7">
        <v>20</v>
      </c>
      <c r="G72" s="7">
        <v>20</v>
      </c>
      <c r="H72" s="7">
        <v>140</v>
      </c>
      <c r="I72" s="7">
        <v>140</v>
      </c>
      <c r="J72" s="5" t="s">
        <v>206</v>
      </c>
    </row>
    <row r="73" spans="2:10" ht="48" customHeight="1">
      <c r="B73" s="6" t="s">
        <v>25</v>
      </c>
      <c r="C73" s="11" t="s">
        <v>52</v>
      </c>
      <c r="D73" s="7" t="s">
        <v>39</v>
      </c>
      <c r="E73" s="7"/>
      <c r="F73" s="7">
        <v>30</v>
      </c>
      <c r="G73" s="7"/>
      <c r="H73" s="7">
        <v>100</v>
      </c>
      <c r="I73" s="7">
        <v>10</v>
      </c>
      <c r="J73" s="5" t="s">
        <v>209</v>
      </c>
    </row>
    <row r="74" spans="2:10" ht="33" customHeight="1">
      <c r="B74" s="6" t="s">
        <v>95</v>
      </c>
      <c r="C74" s="7" t="s">
        <v>54</v>
      </c>
      <c r="D74" s="7">
        <v>2008</v>
      </c>
      <c r="E74" s="7"/>
      <c r="F74" s="7">
        <v>10</v>
      </c>
      <c r="G74" s="7">
        <v>10</v>
      </c>
      <c r="H74" s="7">
        <v>70</v>
      </c>
      <c r="I74" s="7">
        <v>70</v>
      </c>
      <c r="J74" s="5" t="s">
        <v>206</v>
      </c>
    </row>
    <row r="75" spans="2:10" ht="48.75" customHeight="1">
      <c r="B75" s="6" t="s">
        <v>44</v>
      </c>
      <c r="C75" s="6" t="s">
        <v>137</v>
      </c>
      <c r="D75" s="7" t="s">
        <v>39</v>
      </c>
      <c r="E75" s="7"/>
      <c r="F75" s="7">
        <v>14</v>
      </c>
      <c r="G75" s="7"/>
      <c r="H75" s="7">
        <v>30</v>
      </c>
      <c r="I75" s="7">
        <v>30</v>
      </c>
      <c r="J75" s="5" t="s">
        <v>206</v>
      </c>
    </row>
    <row r="76" spans="2:10" ht="31.5">
      <c r="B76" s="6" t="s">
        <v>41</v>
      </c>
      <c r="C76" s="6" t="s">
        <v>87</v>
      </c>
      <c r="D76" s="7" t="s">
        <v>57</v>
      </c>
      <c r="E76" s="7"/>
      <c r="F76" s="7">
        <v>40</v>
      </c>
      <c r="G76" s="7"/>
      <c r="H76" s="7">
        <v>17</v>
      </c>
      <c r="I76" s="7">
        <v>4.8</v>
      </c>
      <c r="J76" s="5" t="s">
        <v>206</v>
      </c>
    </row>
    <row r="77" spans="2:10" ht="33" customHeight="1">
      <c r="B77" s="6" t="s">
        <v>165</v>
      </c>
      <c r="C77" s="5" t="s">
        <v>222</v>
      </c>
      <c r="D77" s="5">
        <v>2008</v>
      </c>
      <c r="E77" s="5"/>
      <c r="F77" s="7">
        <v>22</v>
      </c>
      <c r="G77" s="7"/>
      <c r="H77" s="7">
        <v>16</v>
      </c>
      <c r="I77" s="7">
        <v>2</v>
      </c>
      <c r="J77" s="5" t="s">
        <v>206</v>
      </c>
    </row>
    <row r="78" spans="2:10" ht="47.25">
      <c r="B78" s="6" t="s">
        <v>127</v>
      </c>
      <c r="C78" s="5" t="s">
        <v>128</v>
      </c>
      <c r="D78" s="5" t="s">
        <v>43</v>
      </c>
      <c r="E78" s="7">
        <v>3</v>
      </c>
      <c r="F78" s="7">
        <v>10</v>
      </c>
      <c r="G78" s="7"/>
      <c r="H78" s="7">
        <v>15</v>
      </c>
      <c r="I78" s="7"/>
      <c r="J78" s="33" t="s">
        <v>199</v>
      </c>
    </row>
    <row r="79" spans="2:10" ht="35.25" customHeight="1">
      <c r="B79" s="6" t="s">
        <v>84</v>
      </c>
      <c r="C79" s="5" t="s">
        <v>125</v>
      </c>
      <c r="D79" s="7" t="s">
        <v>29</v>
      </c>
      <c r="E79" s="7">
        <v>3</v>
      </c>
      <c r="F79" s="7">
        <v>20</v>
      </c>
      <c r="G79" s="7"/>
      <c r="H79" s="7">
        <v>10</v>
      </c>
      <c r="I79" s="7">
        <v>3</v>
      </c>
      <c r="J79" s="33" t="s">
        <v>199</v>
      </c>
    </row>
    <row r="80" spans="2:10" ht="31.5" hidden="1" outlineLevel="1">
      <c r="B80" s="6" t="s">
        <v>156</v>
      </c>
      <c r="C80" s="6" t="s">
        <v>42</v>
      </c>
      <c r="D80" s="7" t="s">
        <v>29</v>
      </c>
      <c r="E80" s="7"/>
      <c r="F80" s="7">
        <v>15</v>
      </c>
      <c r="G80" s="7"/>
      <c r="H80" s="7">
        <v>2.5</v>
      </c>
      <c r="I80" s="7">
        <v>2.5</v>
      </c>
      <c r="J80" s="5" t="s">
        <v>206</v>
      </c>
    </row>
    <row r="81" spans="2:10" ht="45.75" customHeight="1" hidden="1" outlineLevel="1">
      <c r="B81" s="6" t="s">
        <v>115</v>
      </c>
      <c r="C81" s="6" t="s">
        <v>106</v>
      </c>
      <c r="D81" s="7" t="s">
        <v>39</v>
      </c>
      <c r="E81" s="7">
        <v>5</v>
      </c>
      <c r="F81" s="7">
        <v>6</v>
      </c>
      <c r="G81" s="7"/>
      <c r="H81" s="7">
        <v>2.2</v>
      </c>
      <c r="I81" s="7">
        <v>0.3</v>
      </c>
      <c r="J81" s="5"/>
    </row>
    <row r="82" spans="2:10" ht="25.5" customHeight="1" hidden="1" outlineLevel="1">
      <c r="B82" s="6" t="s">
        <v>126</v>
      </c>
      <c r="C82" s="6" t="s">
        <v>80</v>
      </c>
      <c r="D82" s="9">
        <v>2008</v>
      </c>
      <c r="E82" s="7">
        <v>2</v>
      </c>
      <c r="F82" s="7">
        <v>6</v>
      </c>
      <c r="G82" s="7"/>
      <c r="H82" s="7">
        <v>2</v>
      </c>
      <c r="I82" s="7">
        <v>2</v>
      </c>
      <c r="J82" s="5"/>
    </row>
    <row r="83" spans="2:10" ht="33.75" customHeight="1" hidden="1" outlineLevel="1">
      <c r="B83" s="6" t="s">
        <v>112</v>
      </c>
      <c r="C83" s="11" t="s">
        <v>138</v>
      </c>
      <c r="D83" s="7" t="s">
        <v>37</v>
      </c>
      <c r="E83" s="7">
        <v>4</v>
      </c>
      <c r="F83" s="7">
        <v>15</v>
      </c>
      <c r="G83" s="7"/>
      <c r="H83" s="7">
        <v>2</v>
      </c>
      <c r="I83" s="7">
        <v>0.5</v>
      </c>
      <c r="J83" s="5"/>
    </row>
    <row r="84" spans="2:10" ht="35.25" customHeight="1" hidden="1" outlineLevel="1">
      <c r="B84" s="4" t="s">
        <v>157</v>
      </c>
      <c r="C84" s="4" t="s">
        <v>158</v>
      </c>
      <c r="D84" s="5" t="s">
        <v>39</v>
      </c>
      <c r="E84" s="7"/>
      <c r="F84" s="7">
        <v>5</v>
      </c>
      <c r="G84" s="7"/>
      <c r="H84" s="7">
        <v>4</v>
      </c>
      <c r="I84" s="7">
        <v>2</v>
      </c>
      <c r="J84" s="5"/>
    </row>
    <row r="85" spans="2:10" ht="24" customHeight="1" hidden="1" outlineLevel="1">
      <c r="B85" s="6" t="s">
        <v>116</v>
      </c>
      <c r="C85" s="6" t="s">
        <v>82</v>
      </c>
      <c r="D85" s="7">
        <v>2009</v>
      </c>
      <c r="E85" s="7"/>
      <c r="F85" s="7">
        <v>1</v>
      </c>
      <c r="G85" s="7"/>
      <c r="H85" s="7">
        <v>0.5</v>
      </c>
      <c r="I85" s="7"/>
      <c r="J85" s="5"/>
    </row>
    <row r="86" spans="2:10" ht="33" customHeight="1" hidden="1" outlineLevel="1">
      <c r="B86" s="4" t="s">
        <v>46</v>
      </c>
      <c r="C86" s="4" t="s">
        <v>45</v>
      </c>
      <c r="D86" s="4" t="s">
        <v>43</v>
      </c>
      <c r="E86" s="4"/>
      <c r="F86" s="7">
        <v>3</v>
      </c>
      <c r="G86" s="7"/>
      <c r="H86" s="7">
        <v>3</v>
      </c>
      <c r="I86" s="7"/>
      <c r="J86" s="5"/>
    </row>
    <row r="87" spans="2:10" ht="19.5" customHeight="1" collapsed="1">
      <c r="B87" s="4" t="s">
        <v>166</v>
      </c>
      <c r="C87" s="4"/>
      <c r="D87" s="4"/>
      <c r="E87" s="4"/>
      <c r="F87" s="7">
        <f>F80+F81+F82+F83+F84+F85+F86</f>
        <v>51</v>
      </c>
      <c r="G87" s="7"/>
      <c r="H87" s="7">
        <f>H80+H81+H82+H83+H84+H85+H86</f>
        <v>16.2</v>
      </c>
      <c r="I87" s="7">
        <f>I80+I81+I82+I83+I84+I85+I86</f>
        <v>7.3</v>
      </c>
      <c r="J87" s="7" t="s">
        <v>191</v>
      </c>
    </row>
    <row r="88" spans="2:11" ht="21" customHeight="1" thickBot="1">
      <c r="B88" s="26" t="s">
        <v>162</v>
      </c>
      <c r="C88" s="26"/>
      <c r="D88" s="26"/>
      <c r="E88" s="26"/>
      <c r="F88" s="39">
        <f>F51+F52+F53+F55+F56+F57+F59+F60+F61+F62+F63+F64+F65+F66+F67+F68+F69+F72+F73+F74+F75+F76+24+F78+F79+F81+F85+F86</f>
        <v>357</v>
      </c>
      <c r="G88" s="39">
        <v>68</v>
      </c>
      <c r="H88" s="39">
        <f>H50+H55+H56+H57+H58+H59+H60+H61+H62+H63+H64+H65+H66+H67+H68+H72+H73+H74+H75+H76+22.1+H78+H79+H80+H81+H82+H83+H84+H85+H86</f>
        <v>745.2000000000002</v>
      </c>
      <c r="I88" s="39">
        <f>I50+I55+I56+I57+I58+I59+I60+I61+I62+I70+I72+I73+I74+I75+I76+I77+I78+I79+I80+I81+I82+I83+I84+I85+I86</f>
        <v>319.90000000000003</v>
      </c>
      <c r="J88" s="39"/>
      <c r="K88" s="34" t="e">
        <f>J50+J55+J56+J57+J58+J59+J60+J61+J70+#REF!+J72+J73+J74+J75+J76+J77+J78+J79+J87</f>
        <v>#VALUE!</v>
      </c>
    </row>
    <row r="89" spans="2:10" ht="33.75" customHeight="1">
      <c r="B89" s="67" t="s">
        <v>74</v>
      </c>
      <c r="C89" s="67"/>
      <c r="D89" s="67"/>
      <c r="E89" s="67"/>
      <c r="F89" s="67"/>
      <c r="G89" s="67"/>
      <c r="H89" s="67"/>
      <c r="I89" s="67"/>
      <c r="J89" s="30"/>
    </row>
    <row r="90" spans="2:10" ht="34.5" customHeight="1">
      <c r="B90" s="6" t="s">
        <v>77</v>
      </c>
      <c r="C90" s="6" t="s">
        <v>159</v>
      </c>
      <c r="D90" s="7">
        <v>2008</v>
      </c>
      <c r="E90" s="7"/>
      <c r="F90" s="7">
        <v>15</v>
      </c>
      <c r="G90" s="7">
        <v>15</v>
      </c>
      <c r="H90" s="7">
        <v>50</v>
      </c>
      <c r="I90" s="7">
        <v>50</v>
      </c>
      <c r="J90" s="5" t="s">
        <v>206</v>
      </c>
    </row>
    <row r="91" spans="2:10" ht="56.25" customHeight="1">
      <c r="B91" s="6" t="s">
        <v>88</v>
      </c>
      <c r="C91" s="4" t="s">
        <v>178</v>
      </c>
      <c r="D91" s="7" t="s">
        <v>57</v>
      </c>
      <c r="E91" s="7"/>
      <c r="F91" s="7">
        <v>20</v>
      </c>
      <c r="G91" s="7"/>
      <c r="H91" s="7">
        <v>220</v>
      </c>
      <c r="I91" s="7">
        <v>7</v>
      </c>
      <c r="J91" s="5" t="s">
        <v>210</v>
      </c>
    </row>
    <row r="92" spans="2:10" ht="57.75" customHeight="1">
      <c r="B92" s="4" t="s">
        <v>73</v>
      </c>
      <c r="C92" s="4" t="s">
        <v>89</v>
      </c>
      <c r="D92" s="5">
        <v>2008</v>
      </c>
      <c r="E92" s="5"/>
      <c r="F92" s="7">
        <v>15</v>
      </c>
      <c r="G92" s="7">
        <v>15</v>
      </c>
      <c r="H92" s="7">
        <v>6</v>
      </c>
      <c r="I92" s="7">
        <v>6</v>
      </c>
      <c r="J92" s="5" t="s">
        <v>210</v>
      </c>
    </row>
    <row r="93" spans="2:10" ht="54" customHeight="1">
      <c r="B93" s="4" t="s">
        <v>91</v>
      </c>
      <c r="C93" s="4" t="s">
        <v>90</v>
      </c>
      <c r="D93" s="5" t="s">
        <v>37</v>
      </c>
      <c r="E93" s="5"/>
      <c r="F93" s="5">
        <v>10</v>
      </c>
      <c r="G93" s="5"/>
      <c r="H93" s="7">
        <v>20</v>
      </c>
      <c r="I93" s="7">
        <v>5</v>
      </c>
      <c r="J93" s="5" t="s">
        <v>210</v>
      </c>
    </row>
    <row r="94" spans="2:10" ht="46.5" customHeight="1">
      <c r="B94" s="4" t="s">
        <v>49</v>
      </c>
      <c r="C94" s="4" t="s">
        <v>111</v>
      </c>
      <c r="D94" s="5">
        <v>2008</v>
      </c>
      <c r="E94" s="5"/>
      <c r="F94" s="5">
        <v>5</v>
      </c>
      <c r="G94" s="5">
        <v>5</v>
      </c>
      <c r="H94" s="7">
        <v>10</v>
      </c>
      <c r="I94" s="7">
        <v>5</v>
      </c>
      <c r="J94" s="5" t="s">
        <v>210</v>
      </c>
    </row>
    <row r="95" spans="2:10" ht="47.25">
      <c r="B95" s="4" t="s">
        <v>92</v>
      </c>
      <c r="C95" s="4"/>
      <c r="D95" s="5" t="s">
        <v>29</v>
      </c>
      <c r="E95" s="5"/>
      <c r="F95" s="5">
        <v>3</v>
      </c>
      <c r="G95" s="5"/>
      <c r="H95" s="7">
        <v>50</v>
      </c>
      <c r="I95" s="7">
        <v>25</v>
      </c>
      <c r="J95" s="5" t="s">
        <v>210</v>
      </c>
    </row>
    <row r="96" spans="2:10" ht="49.5" customHeight="1">
      <c r="B96" s="4" t="s">
        <v>124</v>
      </c>
      <c r="C96" s="4"/>
      <c r="D96" s="5">
        <v>2008</v>
      </c>
      <c r="E96" s="5"/>
      <c r="F96" s="5"/>
      <c r="G96" s="5"/>
      <c r="H96" s="7">
        <v>28</v>
      </c>
      <c r="I96" s="7">
        <v>28</v>
      </c>
      <c r="J96" s="5" t="s">
        <v>212</v>
      </c>
    </row>
    <row r="97" spans="2:10" ht="48" customHeight="1">
      <c r="B97" s="4" t="s">
        <v>120</v>
      </c>
      <c r="C97" s="4" t="s">
        <v>121</v>
      </c>
      <c r="D97" s="5" t="s">
        <v>29</v>
      </c>
      <c r="E97" s="5">
        <v>5</v>
      </c>
      <c r="F97" s="5">
        <v>30</v>
      </c>
      <c r="G97" s="5"/>
      <c r="H97" s="7">
        <v>38.8</v>
      </c>
      <c r="I97" s="7">
        <v>30</v>
      </c>
      <c r="J97" s="5" t="s">
        <v>213</v>
      </c>
    </row>
    <row r="98" spans="2:10" ht="47.25">
      <c r="B98" s="4" t="s">
        <v>53</v>
      </c>
      <c r="C98" s="4" t="s">
        <v>54</v>
      </c>
      <c r="D98" s="5" t="s">
        <v>57</v>
      </c>
      <c r="E98" s="5">
        <v>5</v>
      </c>
      <c r="F98" s="5">
        <v>26</v>
      </c>
      <c r="G98" s="5"/>
      <c r="H98" s="7">
        <v>20.5</v>
      </c>
      <c r="I98" s="7">
        <v>9.2</v>
      </c>
      <c r="J98" s="33" t="s">
        <v>215</v>
      </c>
    </row>
    <row r="99" spans="2:10" ht="52.5" customHeight="1">
      <c r="B99" s="4" t="s">
        <v>130</v>
      </c>
      <c r="C99" s="4" t="s">
        <v>131</v>
      </c>
      <c r="D99" s="5">
        <v>2009</v>
      </c>
      <c r="E99" s="5">
        <v>10</v>
      </c>
      <c r="F99" s="5">
        <v>12</v>
      </c>
      <c r="G99" s="5"/>
      <c r="H99" s="7">
        <v>6</v>
      </c>
      <c r="I99" s="7"/>
      <c r="J99" s="7" t="s">
        <v>214</v>
      </c>
    </row>
    <row r="100" spans="2:10" ht="31.5" customHeight="1" hidden="1" outlineLevel="1">
      <c r="B100" s="4" t="s">
        <v>117</v>
      </c>
      <c r="C100" s="4" t="s">
        <v>118</v>
      </c>
      <c r="D100" s="5" t="s">
        <v>57</v>
      </c>
      <c r="E100" s="5"/>
      <c r="F100" s="5">
        <v>1</v>
      </c>
      <c r="G100" s="5"/>
      <c r="H100" s="7">
        <v>4</v>
      </c>
      <c r="I100" s="7">
        <v>0.5</v>
      </c>
      <c r="J100" s="7"/>
    </row>
    <row r="101" spans="2:10" ht="30" customHeight="1" hidden="1" outlineLevel="1">
      <c r="B101" s="4" t="s">
        <v>119</v>
      </c>
      <c r="C101" s="4"/>
      <c r="D101" s="5"/>
      <c r="E101" s="5"/>
      <c r="F101" s="5"/>
      <c r="G101" s="5"/>
      <c r="H101" s="7"/>
      <c r="I101" s="7"/>
      <c r="J101" s="7"/>
    </row>
    <row r="102" spans="2:10" ht="29.25" customHeight="1" hidden="1" outlineLevel="1">
      <c r="B102" s="4" t="s">
        <v>114</v>
      </c>
      <c r="C102" s="4" t="s">
        <v>113</v>
      </c>
      <c r="D102" s="5" t="s">
        <v>43</v>
      </c>
      <c r="E102" s="5"/>
      <c r="F102" s="5"/>
      <c r="G102" s="5"/>
      <c r="H102" s="7"/>
      <c r="I102" s="7"/>
      <c r="J102" s="7"/>
    </row>
    <row r="103" spans="2:10" ht="32.25" customHeight="1" hidden="1" outlineLevel="1">
      <c r="B103" s="4" t="s">
        <v>71</v>
      </c>
      <c r="C103" s="4"/>
      <c r="D103" s="5"/>
      <c r="E103" s="5"/>
      <c r="F103" s="5"/>
      <c r="G103" s="5"/>
      <c r="H103" s="7"/>
      <c r="I103" s="7"/>
      <c r="J103" s="7"/>
    </row>
    <row r="104" spans="2:10" ht="37.5" customHeight="1" collapsed="1">
      <c r="B104" s="4" t="s">
        <v>166</v>
      </c>
      <c r="C104" s="4"/>
      <c r="D104" s="5"/>
      <c r="E104" s="5"/>
      <c r="F104" s="5">
        <f>F100+F101+F102+F103</f>
        <v>1</v>
      </c>
      <c r="G104" s="5"/>
      <c r="H104" s="7">
        <f>H100+H101+H102+H103</f>
        <v>4</v>
      </c>
      <c r="I104" s="7">
        <f>I100+I101+I102+I103</f>
        <v>0.5</v>
      </c>
      <c r="J104" s="7" t="s">
        <v>216</v>
      </c>
    </row>
    <row r="105" spans="2:11" ht="27.75" customHeight="1">
      <c r="B105" s="26" t="s">
        <v>163</v>
      </c>
      <c r="C105" s="26"/>
      <c r="D105" s="28"/>
      <c r="E105" s="28"/>
      <c r="F105" s="28">
        <f>SUM(F90:F104)</f>
        <v>138</v>
      </c>
      <c r="G105" s="28">
        <f>SUM(G90:G104)</f>
        <v>35</v>
      </c>
      <c r="H105" s="39">
        <f>H48:J48</f>
        <v>2271.6</v>
      </c>
      <c r="I105" s="39">
        <f>I90+I91+I92+I93+I94+I95+I96+I97+I98+I99+I100+I101+I102+I103</f>
        <v>165.7</v>
      </c>
      <c r="J105" s="39"/>
      <c r="K105" s="22" t="e">
        <f>J90+J91+J92+J93+J94+J95+J96+J97+J98+J99+J104</f>
        <v>#VALUE!</v>
      </c>
    </row>
    <row r="106" spans="2:10" ht="18.75">
      <c r="B106" s="67" t="s">
        <v>75</v>
      </c>
      <c r="C106" s="67"/>
      <c r="D106" s="67"/>
      <c r="E106" s="67"/>
      <c r="F106" s="67"/>
      <c r="G106" s="67"/>
      <c r="H106" s="67"/>
      <c r="I106" s="67"/>
      <c r="J106" s="30"/>
    </row>
    <row r="107" spans="2:10" ht="49.5" customHeight="1">
      <c r="B107" s="11" t="s">
        <v>93</v>
      </c>
      <c r="C107" s="19" t="s">
        <v>94</v>
      </c>
      <c r="D107" s="7" t="s">
        <v>144</v>
      </c>
      <c r="E107" s="7"/>
      <c r="F107" s="7">
        <v>30</v>
      </c>
      <c r="G107" s="7"/>
      <c r="H107" s="7">
        <v>200</v>
      </c>
      <c r="I107" s="7"/>
      <c r="J107" s="5" t="s">
        <v>210</v>
      </c>
    </row>
    <row r="108" spans="2:10" ht="47.25" hidden="1" outlineLevel="1">
      <c r="B108" s="11" t="s">
        <v>167</v>
      </c>
      <c r="C108" s="6" t="s">
        <v>94</v>
      </c>
      <c r="D108" s="5">
        <v>2008</v>
      </c>
      <c r="E108" s="20"/>
      <c r="F108" s="7"/>
      <c r="G108" s="7"/>
      <c r="H108" s="7">
        <v>2</v>
      </c>
      <c r="I108" s="7">
        <v>2</v>
      </c>
      <c r="J108" s="5" t="s">
        <v>210</v>
      </c>
    </row>
    <row r="109" spans="2:10" ht="47.25" hidden="1" outlineLevel="1">
      <c r="B109" s="11" t="s">
        <v>72</v>
      </c>
      <c r="C109" s="19" t="s">
        <v>111</v>
      </c>
      <c r="D109" s="5" t="s">
        <v>57</v>
      </c>
      <c r="E109" s="7"/>
      <c r="F109" s="7"/>
      <c r="G109" s="7"/>
      <c r="H109" s="7">
        <v>200</v>
      </c>
      <c r="I109" s="7">
        <v>1</v>
      </c>
      <c r="J109" s="5" t="s">
        <v>210</v>
      </c>
    </row>
    <row r="110" spans="2:10" ht="47.25" collapsed="1">
      <c r="B110" s="11" t="s">
        <v>187</v>
      </c>
      <c r="C110" s="19" t="s">
        <v>111</v>
      </c>
      <c r="D110" s="5">
        <v>2008</v>
      </c>
      <c r="E110" s="7"/>
      <c r="F110" s="7"/>
      <c r="G110" s="7"/>
      <c r="H110" s="1">
        <v>4</v>
      </c>
      <c r="I110" s="7">
        <v>4</v>
      </c>
      <c r="J110" s="5" t="s">
        <v>210</v>
      </c>
    </row>
    <row r="111" spans="2:10" ht="47.25">
      <c r="B111" s="11" t="s">
        <v>188</v>
      </c>
      <c r="C111" s="19" t="s">
        <v>111</v>
      </c>
      <c r="D111" s="5"/>
      <c r="E111" s="7"/>
      <c r="F111" s="7"/>
      <c r="G111" s="7"/>
      <c r="H111" s="1">
        <v>3.5</v>
      </c>
      <c r="I111" s="7">
        <v>3.5</v>
      </c>
      <c r="J111" s="5" t="s">
        <v>210</v>
      </c>
    </row>
    <row r="112" spans="2:10" ht="31.5">
      <c r="B112" s="11" t="s">
        <v>168</v>
      </c>
      <c r="C112" s="19" t="s">
        <v>111</v>
      </c>
      <c r="D112" s="7" t="s">
        <v>101</v>
      </c>
      <c r="E112" s="7"/>
      <c r="F112" s="7"/>
      <c r="G112" s="7"/>
      <c r="H112" s="7">
        <v>10</v>
      </c>
      <c r="I112" s="7">
        <v>5</v>
      </c>
      <c r="J112" s="5" t="s">
        <v>217</v>
      </c>
    </row>
    <row r="113" spans="1:10" ht="47.25">
      <c r="A113" s="15"/>
      <c r="B113" s="11" t="s">
        <v>170</v>
      </c>
      <c r="C113" s="19" t="s">
        <v>111</v>
      </c>
      <c r="D113" s="7">
        <v>2008</v>
      </c>
      <c r="E113" s="7"/>
      <c r="F113" s="7"/>
      <c r="G113" s="7"/>
      <c r="H113" s="7">
        <v>13.8</v>
      </c>
      <c r="I113" s="7">
        <v>13.8</v>
      </c>
      <c r="J113" s="5" t="s">
        <v>219</v>
      </c>
    </row>
    <row r="114" spans="1:10" ht="58.5" customHeight="1">
      <c r="A114" s="15"/>
      <c r="B114" s="11" t="s">
        <v>169</v>
      </c>
      <c r="C114" s="6" t="s">
        <v>111</v>
      </c>
      <c r="D114" s="5">
        <v>2008</v>
      </c>
      <c r="E114" s="20"/>
      <c r="F114" s="7"/>
      <c r="G114" s="7"/>
      <c r="H114" s="7">
        <v>42</v>
      </c>
      <c r="I114" s="7">
        <v>42</v>
      </c>
      <c r="J114" s="5" t="s">
        <v>220</v>
      </c>
    </row>
    <row r="115" spans="1:10" ht="34.5" customHeight="1">
      <c r="A115" s="18"/>
      <c r="B115" s="11" t="s">
        <v>171</v>
      </c>
      <c r="C115" s="19" t="s">
        <v>111</v>
      </c>
      <c r="D115" s="5" t="s">
        <v>101</v>
      </c>
      <c r="E115" s="7"/>
      <c r="F115" s="7"/>
      <c r="G115" s="7"/>
      <c r="H115" s="7">
        <v>20</v>
      </c>
      <c r="I115" s="7">
        <v>8</v>
      </c>
      <c r="J115" s="5" t="s">
        <v>216</v>
      </c>
    </row>
    <row r="116" spans="1:10" ht="32.25" customHeight="1">
      <c r="A116" s="18"/>
      <c r="B116" s="11" t="s">
        <v>175</v>
      </c>
      <c r="C116" s="19" t="s">
        <v>176</v>
      </c>
      <c r="D116" s="5">
        <v>2008</v>
      </c>
      <c r="E116" s="7"/>
      <c r="F116" s="7"/>
      <c r="G116" s="7"/>
      <c r="H116" s="7">
        <v>29.8</v>
      </c>
      <c r="I116" s="7">
        <v>29.8</v>
      </c>
      <c r="J116" s="5" t="s">
        <v>217</v>
      </c>
    </row>
    <row r="117" spans="2:10" ht="31.5" customHeight="1">
      <c r="B117" s="11" t="s">
        <v>174</v>
      </c>
      <c r="C117" s="19" t="s">
        <v>111</v>
      </c>
      <c r="D117" s="7">
        <v>2008</v>
      </c>
      <c r="E117" s="7"/>
      <c r="F117" s="7"/>
      <c r="G117" s="7"/>
      <c r="H117" s="7">
        <v>9</v>
      </c>
      <c r="I117" s="7">
        <v>9</v>
      </c>
      <c r="J117" s="5" t="s">
        <v>219</v>
      </c>
    </row>
    <row r="118" spans="2:10" ht="47.25">
      <c r="B118" s="11" t="s">
        <v>173</v>
      </c>
      <c r="C118" s="19"/>
      <c r="D118" s="7">
        <v>2008</v>
      </c>
      <c r="E118" s="7"/>
      <c r="F118" s="7"/>
      <c r="G118" s="7"/>
      <c r="H118" s="7">
        <v>13.5</v>
      </c>
      <c r="I118" s="7">
        <v>13.5</v>
      </c>
      <c r="J118" s="5" t="s">
        <v>219</v>
      </c>
    </row>
    <row r="119" spans="2:10" ht="47.25">
      <c r="B119" s="11" t="s">
        <v>109</v>
      </c>
      <c r="C119" s="6" t="s">
        <v>110</v>
      </c>
      <c r="D119" s="5" t="s">
        <v>57</v>
      </c>
      <c r="E119" s="20"/>
      <c r="F119" s="7"/>
      <c r="G119" s="7"/>
      <c r="H119" s="7">
        <v>23.3</v>
      </c>
      <c r="I119" s="7">
        <v>1</v>
      </c>
      <c r="J119" s="5" t="s">
        <v>218</v>
      </c>
    </row>
    <row r="120" spans="2:10" ht="15.75">
      <c r="B120" s="11" t="s">
        <v>166</v>
      </c>
      <c r="C120" s="19"/>
      <c r="D120" s="5"/>
      <c r="E120" s="7"/>
      <c r="F120" s="7"/>
      <c r="G120" s="7"/>
      <c r="H120" s="7">
        <f>H108+H109</f>
        <v>202</v>
      </c>
      <c r="I120" s="7">
        <f>I108+I109</f>
        <v>3</v>
      </c>
      <c r="J120" s="5"/>
    </row>
    <row r="121" spans="2:11" s="17" customFormat="1" ht="15.75">
      <c r="B121" s="40" t="s">
        <v>164</v>
      </c>
      <c r="C121" s="41"/>
      <c r="D121" s="39"/>
      <c r="E121" s="39"/>
      <c r="F121" s="39">
        <f>SUM(F107:F120)</f>
        <v>30</v>
      </c>
      <c r="G121" s="39" t="s">
        <v>33</v>
      </c>
      <c r="H121" s="39">
        <f>H107+H112+H113+H114+H115+H116+H117+H118+H119+H120</f>
        <v>563.4000000000001</v>
      </c>
      <c r="I121" s="39">
        <f>SUM(I110:I120)</f>
        <v>132.6</v>
      </c>
      <c r="J121" s="39"/>
      <c r="K121" s="35" t="e">
        <f>J107+J110+J111+J112+J113+J114+J115+J116+J117+J118+J119+J120</f>
        <v>#VALUE!</v>
      </c>
    </row>
    <row r="122" spans="2:11" s="17" customFormat="1" ht="15.75">
      <c r="B122" s="40" t="s">
        <v>2</v>
      </c>
      <c r="C122" s="41"/>
      <c r="D122" s="39"/>
      <c r="E122" s="39"/>
      <c r="F122" s="39">
        <f>F32+F48+F88+F105+F121</f>
        <v>3000</v>
      </c>
      <c r="G122" s="39">
        <f>G32+G48+G88+G105</f>
        <v>530</v>
      </c>
      <c r="H122" s="39">
        <f>H32+H48+H88+H105+H121</f>
        <v>9793.739999999998</v>
      </c>
      <c r="I122" s="39">
        <f>I32+I48+I88+I105+I121</f>
        <v>3725.1009999999997</v>
      </c>
      <c r="J122" s="42"/>
      <c r="K122" s="36" t="e">
        <f>K32+K48+K88+K105+K121</f>
        <v>#VALUE!</v>
      </c>
    </row>
    <row r="123" ht="15.75">
      <c r="I123" s="16">
        <f>I121+I105</f>
        <v>298.29999999999995</v>
      </c>
    </row>
  </sheetData>
  <sheetProtection/>
  <mergeCells count="16">
    <mergeCell ref="D4:D5"/>
    <mergeCell ref="B2:I2"/>
    <mergeCell ref="H4:I4"/>
    <mergeCell ref="E4:E5"/>
    <mergeCell ref="B4:B5"/>
    <mergeCell ref="C4:C5"/>
    <mergeCell ref="J4:J5"/>
    <mergeCell ref="G1:J1"/>
    <mergeCell ref="F4:G4"/>
    <mergeCell ref="B106:I106"/>
    <mergeCell ref="C34:I34"/>
    <mergeCell ref="B54:F54"/>
    <mergeCell ref="B71:I71"/>
    <mergeCell ref="B89:I89"/>
    <mergeCell ref="B49:I49"/>
    <mergeCell ref="B39:C39"/>
  </mergeCells>
  <printOptions/>
  <pageMargins left="0.1968503937007874" right="0.1968503937007874" top="0.56" bottom="0" header="0.1968503937007874" footer="0.1968503937007874"/>
  <pageSetup fitToHeight="5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tabSelected="1" view="pageBreakPreview" zoomScale="88" zoomScaleSheetLayoutView="88" zoomScalePageLayoutView="0" workbookViewId="0" topLeftCell="B1">
      <pane ySplit="5" topLeftCell="BM99" activePane="bottomLeft" state="frozen"/>
      <selection pane="topLeft" activeCell="B1" sqref="B1"/>
      <selection pane="bottomLeft" activeCell="C41" sqref="C41"/>
    </sheetView>
  </sheetViews>
  <sheetFormatPr defaultColWidth="9.140625" defaultRowHeight="12.75"/>
  <cols>
    <col min="1" max="1" width="1.8515625" style="0" hidden="1" customWidth="1"/>
    <col min="2" max="2" width="4.7109375" style="0" customWidth="1"/>
    <col min="3" max="3" width="93.28125" style="0" customWidth="1"/>
    <col min="4" max="4" width="30.421875" style="0" customWidth="1"/>
    <col min="5" max="5" width="23.00390625" style="0" customWidth="1"/>
  </cols>
  <sheetData>
    <row r="1" spans="4:5" ht="49.5" customHeight="1">
      <c r="D1" s="77" t="s">
        <v>334</v>
      </c>
      <c r="E1" s="78"/>
    </row>
    <row r="2" spans="3:5" ht="26.25" customHeight="1">
      <c r="C2" s="71" t="s">
        <v>242</v>
      </c>
      <c r="D2" s="71"/>
      <c r="E2" s="71"/>
    </row>
    <row r="3" spans="3:5" ht="6.75" customHeight="1">
      <c r="C3" s="51"/>
      <c r="D3" s="51"/>
      <c r="E3" s="51"/>
    </row>
    <row r="4" spans="2:5" ht="13.5" customHeight="1">
      <c r="B4" s="66" t="s">
        <v>235</v>
      </c>
      <c r="C4" s="79" t="s">
        <v>79</v>
      </c>
      <c r="D4" s="79" t="s">
        <v>0</v>
      </c>
      <c r="E4" s="79" t="s">
        <v>223</v>
      </c>
    </row>
    <row r="5" spans="2:5" ht="12.75">
      <c r="B5" s="66"/>
      <c r="C5" s="79"/>
      <c r="D5" s="79"/>
      <c r="E5" s="79"/>
    </row>
    <row r="6" spans="2:5" ht="21.75" customHeight="1">
      <c r="B6" s="45"/>
      <c r="C6" s="46" t="s">
        <v>177</v>
      </c>
      <c r="D6" s="46"/>
      <c r="E6" s="46"/>
    </row>
    <row r="7" spans="2:5" ht="36.75" customHeight="1">
      <c r="B7" s="45">
        <v>1</v>
      </c>
      <c r="C7" s="52" t="s">
        <v>243</v>
      </c>
      <c r="D7" s="52" t="s">
        <v>103</v>
      </c>
      <c r="E7" s="52"/>
    </row>
    <row r="8" spans="2:5" ht="42" customHeight="1">
      <c r="B8" s="45">
        <v>2</v>
      </c>
      <c r="C8" s="60" t="s">
        <v>146</v>
      </c>
      <c r="D8" s="60" t="s">
        <v>82</v>
      </c>
      <c r="E8" s="60" t="s">
        <v>240</v>
      </c>
    </row>
    <row r="9" spans="2:5" ht="23.25" customHeight="1">
      <c r="B9" s="45"/>
      <c r="C9" s="49" t="s">
        <v>6</v>
      </c>
      <c r="D9" s="49"/>
      <c r="E9" s="49"/>
    </row>
    <row r="10" spans="2:5" ht="24" customHeight="1">
      <c r="B10" s="45"/>
      <c r="C10" s="49" t="s">
        <v>7</v>
      </c>
      <c r="D10" s="49"/>
      <c r="E10" s="49"/>
    </row>
    <row r="11" spans="2:5" ht="36.75" customHeight="1">
      <c r="B11" s="45">
        <v>3</v>
      </c>
      <c r="C11" s="52" t="s">
        <v>224</v>
      </c>
      <c r="D11" s="52" t="s">
        <v>8</v>
      </c>
      <c r="E11" s="52"/>
    </row>
    <row r="12" spans="2:5" ht="24.75" customHeight="1">
      <c r="B12" s="45"/>
      <c r="C12" s="49" t="s">
        <v>336</v>
      </c>
      <c r="D12" s="49"/>
      <c r="E12" s="49"/>
    </row>
    <row r="13" spans="2:5" ht="23.25" customHeight="1">
      <c r="B13" s="45"/>
      <c r="C13" s="49" t="s">
        <v>27</v>
      </c>
      <c r="D13" s="49"/>
      <c r="E13" s="49"/>
    </row>
    <row r="14" spans="2:5" ht="39" customHeight="1">
      <c r="B14" s="45">
        <v>4</v>
      </c>
      <c r="C14" s="52" t="s">
        <v>151</v>
      </c>
      <c r="D14" s="52" t="s">
        <v>10</v>
      </c>
      <c r="E14" s="52"/>
    </row>
    <row r="15" spans="2:5" ht="74.25" customHeight="1">
      <c r="B15" s="45">
        <v>5</v>
      </c>
      <c r="C15" s="52" t="s">
        <v>182</v>
      </c>
      <c r="D15" s="52" t="s">
        <v>11</v>
      </c>
      <c r="E15" s="52"/>
    </row>
    <row r="16" spans="2:5" ht="37.5" customHeight="1">
      <c r="B16" s="45">
        <v>6</v>
      </c>
      <c r="C16" s="52" t="s">
        <v>184</v>
      </c>
      <c r="D16" s="52" t="s">
        <v>11</v>
      </c>
      <c r="E16" s="52"/>
    </row>
    <row r="17" spans="2:5" ht="39.75" customHeight="1">
      <c r="B17" s="45">
        <v>7</v>
      </c>
      <c r="C17" s="52" t="s">
        <v>225</v>
      </c>
      <c r="D17" s="52" t="s">
        <v>11</v>
      </c>
      <c r="E17" s="52"/>
    </row>
    <row r="18" spans="2:5" ht="23.25" customHeight="1">
      <c r="B18" s="45">
        <v>8</v>
      </c>
      <c r="C18" s="52" t="s">
        <v>348</v>
      </c>
      <c r="D18" s="52" t="s">
        <v>11</v>
      </c>
      <c r="E18" s="52"/>
    </row>
    <row r="19" spans="2:5" ht="23.25" customHeight="1">
      <c r="B19" s="45"/>
      <c r="C19" s="49" t="s">
        <v>335</v>
      </c>
      <c r="D19" s="49"/>
      <c r="E19" s="49"/>
    </row>
    <row r="20" spans="2:5" ht="18.75" customHeight="1">
      <c r="B20" s="45"/>
      <c r="C20" s="49" t="s">
        <v>4</v>
      </c>
      <c r="D20" s="49"/>
      <c r="E20" s="49"/>
    </row>
    <row r="21" spans="2:5" ht="21.75" customHeight="1">
      <c r="B21" s="47">
        <v>9</v>
      </c>
      <c r="C21" s="52" t="s">
        <v>228</v>
      </c>
      <c r="D21" s="52" t="s">
        <v>244</v>
      </c>
      <c r="E21" s="52"/>
    </row>
    <row r="22" spans="2:5" ht="42" customHeight="1">
      <c r="B22" s="45">
        <v>10</v>
      </c>
      <c r="C22" s="53" t="s">
        <v>226</v>
      </c>
      <c r="D22" s="53" t="s">
        <v>245</v>
      </c>
      <c r="E22" s="52"/>
    </row>
    <row r="23" spans="2:5" ht="42" customHeight="1">
      <c r="B23" s="45">
        <v>11</v>
      </c>
      <c r="C23" s="60" t="s">
        <v>353</v>
      </c>
      <c r="D23" s="60" t="s">
        <v>82</v>
      </c>
      <c r="E23" s="60" t="s">
        <v>349</v>
      </c>
    </row>
    <row r="24" spans="2:5" ht="22.5" customHeight="1">
      <c r="B24" s="45">
        <v>12</v>
      </c>
      <c r="C24" s="54" t="s">
        <v>236</v>
      </c>
      <c r="D24" s="54" t="s">
        <v>8</v>
      </c>
      <c r="E24" s="53"/>
    </row>
    <row r="25" spans="2:5" ht="39" customHeight="1">
      <c r="B25" s="45">
        <v>13</v>
      </c>
      <c r="C25" s="52" t="s">
        <v>246</v>
      </c>
      <c r="D25" s="52" t="s">
        <v>247</v>
      </c>
      <c r="E25" s="53"/>
    </row>
    <row r="26" spans="2:5" ht="22.5" customHeight="1">
      <c r="B26" s="45">
        <v>14</v>
      </c>
      <c r="C26" s="52" t="s">
        <v>333</v>
      </c>
      <c r="D26" s="52" t="s">
        <v>248</v>
      </c>
      <c r="E26" s="53"/>
    </row>
    <row r="27" spans="2:5" ht="22.5" customHeight="1">
      <c r="B27" s="45"/>
      <c r="C27" s="72" t="s">
        <v>5</v>
      </c>
      <c r="D27" s="72"/>
      <c r="E27" s="72"/>
    </row>
    <row r="28" spans="2:5" ht="57" customHeight="1">
      <c r="B28" s="45">
        <v>15</v>
      </c>
      <c r="C28" s="52" t="s">
        <v>62</v>
      </c>
      <c r="D28" s="53" t="s">
        <v>38</v>
      </c>
      <c r="E28" s="52"/>
    </row>
    <row r="29" spans="2:5" ht="24" customHeight="1">
      <c r="B29" s="45"/>
      <c r="C29" s="49" t="s">
        <v>337</v>
      </c>
      <c r="D29" s="49"/>
      <c r="E29" s="49"/>
    </row>
    <row r="30" spans="2:5" ht="20.25" customHeight="1">
      <c r="B30" s="45"/>
      <c r="C30" s="49" t="s">
        <v>4</v>
      </c>
      <c r="D30" s="72"/>
      <c r="E30" s="72"/>
    </row>
    <row r="31" spans="1:5" ht="39" customHeight="1">
      <c r="A31" s="43"/>
      <c r="B31" s="45">
        <v>16</v>
      </c>
      <c r="C31" s="52" t="s">
        <v>249</v>
      </c>
      <c r="D31" s="52" t="s">
        <v>250</v>
      </c>
      <c r="E31" s="52"/>
    </row>
    <row r="32" spans="1:5" ht="39" customHeight="1">
      <c r="A32" s="43"/>
      <c r="B32" s="45">
        <v>17</v>
      </c>
      <c r="C32" s="52" t="s">
        <v>251</v>
      </c>
      <c r="D32" s="52" t="s">
        <v>252</v>
      </c>
      <c r="E32" s="52"/>
    </row>
    <row r="33" spans="1:5" ht="39" customHeight="1">
      <c r="A33" s="43"/>
      <c r="B33" s="45">
        <v>18</v>
      </c>
      <c r="C33" s="54" t="s">
        <v>253</v>
      </c>
      <c r="D33" s="54" t="s">
        <v>254</v>
      </c>
      <c r="E33" s="52"/>
    </row>
    <row r="34" spans="1:5" ht="40.5" customHeight="1">
      <c r="A34" s="43"/>
      <c r="B34" s="45">
        <v>19</v>
      </c>
      <c r="C34" s="52" t="s">
        <v>255</v>
      </c>
      <c r="D34" s="52" t="s">
        <v>256</v>
      </c>
      <c r="E34" s="52"/>
    </row>
    <row r="35" spans="1:5" ht="39" customHeight="1">
      <c r="A35" s="43"/>
      <c r="B35" s="45">
        <v>20</v>
      </c>
      <c r="C35" s="52" t="s">
        <v>257</v>
      </c>
      <c r="D35" s="52" t="s">
        <v>258</v>
      </c>
      <c r="E35" s="52"/>
    </row>
    <row r="36" spans="1:5" ht="37.5" customHeight="1">
      <c r="A36" s="43"/>
      <c r="B36" s="45">
        <v>21</v>
      </c>
      <c r="C36" s="52" t="s">
        <v>259</v>
      </c>
      <c r="D36" s="52" t="s">
        <v>227</v>
      </c>
      <c r="E36" s="52"/>
    </row>
    <row r="37" spans="1:5" ht="25.5" customHeight="1">
      <c r="A37" s="43"/>
      <c r="B37" s="45">
        <v>22</v>
      </c>
      <c r="C37" s="54" t="s">
        <v>260</v>
      </c>
      <c r="D37" s="54" t="s">
        <v>261</v>
      </c>
      <c r="E37" s="52"/>
    </row>
    <row r="38" spans="1:5" ht="36" customHeight="1">
      <c r="A38" s="43"/>
      <c r="B38" s="44">
        <v>23</v>
      </c>
      <c r="C38" s="54" t="s">
        <v>262</v>
      </c>
      <c r="D38" s="74" t="s">
        <v>263</v>
      </c>
      <c r="E38" s="52"/>
    </row>
    <row r="39" spans="1:5" ht="45" customHeight="1">
      <c r="A39" s="43"/>
      <c r="B39" s="44">
        <v>24</v>
      </c>
      <c r="C39" s="54" t="s">
        <v>264</v>
      </c>
      <c r="D39" s="75"/>
      <c r="E39" s="52"/>
    </row>
    <row r="40" spans="1:5" ht="57" customHeight="1">
      <c r="A40" s="43"/>
      <c r="B40" s="44">
        <v>25</v>
      </c>
      <c r="C40" s="52" t="s">
        <v>265</v>
      </c>
      <c r="D40" s="52" t="s">
        <v>266</v>
      </c>
      <c r="E40" s="52"/>
    </row>
    <row r="41" spans="1:5" ht="33" customHeight="1">
      <c r="A41" s="43"/>
      <c r="B41" s="44">
        <v>26</v>
      </c>
      <c r="C41" s="52" t="s">
        <v>359</v>
      </c>
      <c r="D41" s="52" t="s">
        <v>350</v>
      </c>
      <c r="E41" s="52"/>
    </row>
    <row r="42" spans="1:5" ht="36" customHeight="1">
      <c r="A42" s="43"/>
      <c r="B42" s="44">
        <v>27</v>
      </c>
      <c r="C42" s="60" t="s">
        <v>267</v>
      </c>
      <c r="D42" s="60" t="s">
        <v>82</v>
      </c>
      <c r="E42" s="52"/>
    </row>
    <row r="43" spans="1:5" ht="26.25" customHeight="1">
      <c r="A43" s="43"/>
      <c r="B43" s="44">
        <v>28</v>
      </c>
      <c r="C43" s="60" t="s">
        <v>268</v>
      </c>
      <c r="D43" s="60" t="s">
        <v>82</v>
      </c>
      <c r="E43" s="52"/>
    </row>
    <row r="44" spans="1:5" ht="57.75" customHeight="1">
      <c r="A44" s="43"/>
      <c r="B44" s="44">
        <v>29</v>
      </c>
      <c r="C44" s="52" t="s">
        <v>339</v>
      </c>
      <c r="D44" s="52" t="s">
        <v>269</v>
      </c>
      <c r="E44" s="52"/>
    </row>
    <row r="45" spans="1:5" ht="21.75" customHeight="1">
      <c r="A45" s="43"/>
      <c r="B45" s="44">
        <v>30</v>
      </c>
      <c r="C45" s="52" t="s">
        <v>284</v>
      </c>
      <c r="D45" s="52"/>
      <c r="E45" s="52"/>
    </row>
    <row r="46" spans="1:5" ht="21.75" customHeight="1">
      <c r="A46" s="43"/>
      <c r="B46" s="44">
        <v>31</v>
      </c>
      <c r="C46" s="52" t="s">
        <v>270</v>
      </c>
      <c r="D46" s="52" t="s">
        <v>271</v>
      </c>
      <c r="E46" s="52"/>
    </row>
    <row r="47" spans="1:5" ht="47.25" customHeight="1">
      <c r="A47" s="43"/>
      <c r="B47" s="44">
        <v>32</v>
      </c>
      <c r="C47" s="52" t="s">
        <v>272</v>
      </c>
      <c r="D47" s="52" t="s">
        <v>273</v>
      </c>
      <c r="E47" s="52"/>
    </row>
    <row r="48" spans="1:5" ht="57.75" customHeight="1">
      <c r="A48" s="43"/>
      <c r="B48" s="44">
        <v>33</v>
      </c>
      <c r="C48" s="52" t="s">
        <v>274</v>
      </c>
      <c r="D48" s="52" t="s">
        <v>275</v>
      </c>
      <c r="E48" s="52"/>
    </row>
    <row r="49" spans="1:5" ht="21.75" customHeight="1">
      <c r="A49" s="43"/>
      <c r="B49" s="44">
        <v>34</v>
      </c>
      <c r="C49" s="52" t="s">
        <v>287</v>
      </c>
      <c r="D49" s="52" t="s">
        <v>276</v>
      </c>
      <c r="E49" s="52"/>
    </row>
    <row r="50" spans="1:5" ht="21.75" customHeight="1">
      <c r="A50" s="43"/>
      <c r="B50" s="44">
        <v>35</v>
      </c>
      <c r="C50" s="52" t="s">
        <v>285</v>
      </c>
      <c r="D50" s="52" t="s">
        <v>286</v>
      </c>
      <c r="E50" s="52"/>
    </row>
    <row r="51" spans="1:5" ht="21.75" customHeight="1">
      <c r="A51" s="43"/>
      <c r="B51" s="44">
        <v>36</v>
      </c>
      <c r="C51" s="52" t="s">
        <v>277</v>
      </c>
      <c r="D51" s="52" t="s">
        <v>278</v>
      </c>
      <c r="E51" s="52"/>
    </row>
    <row r="52" spans="1:5" ht="57.75" customHeight="1">
      <c r="A52" s="43"/>
      <c r="B52" s="44">
        <v>37</v>
      </c>
      <c r="C52" s="52" t="s">
        <v>279</v>
      </c>
      <c r="D52" s="52" t="s">
        <v>280</v>
      </c>
      <c r="E52" s="52"/>
    </row>
    <row r="53" spans="1:5" ht="21.75" customHeight="1">
      <c r="A53" s="43"/>
      <c r="B53" s="44">
        <v>38</v>
      </c>
      <c r="C53" s="52" t="s">
        <v>281</v>
      </c>
      <c r="D53" s="52" t="s">
        <v>282</v>
      </c>
      <c r="E53" s="52"/>
    </row>
    <row r="54" spans="1:5" ht="26.25" customHeight="1">
      <c r="A54" s="43"/>
      <c r="B54" s="48"/>
      <c r="C54" s="76" t="s">
        <v>5</v>
      </c>
      <c r="D54" s="72"/>
      <c r="E54" s="52"/>
    </row>
    <row r="55" spans="1:5" ht="26.25" customHeight="1">
      <c r="A55" s="43"/>
      <c r="B55" s="48">
        <v>39</v>
      </c>
      <c r="C55" s="55" t="s">
        <v>107</v>
      </c>
      <c r="D55" s="53" t="s">
        <v>108</v>
      </c>
      <c r="E55" s="52"/>
    </row>
    <row r="56" spans="1:5" ht="26.25" customHeight="1">
      <c r="A56" s="43"/>
      <c r="B56" s="48">
        <v>40</v>
      </c>
      <c r="C56" s="56" t="s">
        <v>185</v>
      </c>
      <c r="D56" s="52" t="s">
        <v>70</v>
      </c>
      <c r="E56" s="52"/>
    </row>
    <row r="57" spans="1:5" ht="21" customHeight="1">
      <c r="A57" s="43"/>
      <c r="B57" s="47"/>
      <c r="C57" s="72" t="s">
        <v>338</v>
      </c>
      <c r="D57" s="72"/>
      <c r="E57" s="72"/>
    </row>
    <row r="58" spans="1:5" ht="21.75" customHeight="1">
      <c r="A58" s="43"/>
      <c r="B58" s="45"/>
      <c r="C58" s="49" t="s">
        <v>186</v>
      </c>
      <c r="D58" s="52"/>
      <c r="E58" s="52"/>
    </row>
    <row r="59" spans="1:5" ht="26.25" customHeight="1">
      <c r="A59" s="43"/>
      <c r="B59" s="45">
        <v>41</v>
      </c>
      <c r="C59" s="52" t="s">
        <v>238</v>
      </c>
      <c r="D59" s="52" t="s">
        <v>9</v>
      </c>
      <c r="E59" s="52"/>
    </row>
    <row r="60" spans="1:5" ht="35.25" customHeight="1">
      <c r="A60" s="43"/>
      <c r="B60" s="45">
        <v>42</v>
      </c>
      <c r="C60" s="56" t="s">
        <v>288</v>
      </c>
      <c r="D60" s="52" t="s">
        <v>289</v>
      </c>
      <c r="E60" s="52"/>
    </row>
    <row r="61" spans="1:5" ht="24.75" customHeight="1">
      <c r="A61" s="43"/>
      <c r="B61" s="45">
        <v>43</v>
      </c>
      <c r="C61" s="56" t="s">
        <v>290</v>
      </c>
      <c r="D61" s="52" t="s">
        <v>291</v>
      </c>
      <c r="E61" s="52"/>
    </row>
    <row r="62" spans="1:5" ht="24" customHeight="1">
      <c r="A62" s="43"/>
      <c r="B62" s="45"/>
      <c r="C62" s="73" t="s">
        <v>63</v>
      </c>
      <c r="D62" s="73"/>
      <c r="E62" s="73"/>
    </row>
    <row r="63" spans="1:5" ht="42.75" customHeight="1">
      <c r="A63" s="43"/>
      <c r="B63" s="45">
        <v>44</v>
      </c>
      <c r="C63" s="52" t="s">
        <v>154</v>
      </c>
      <c r="D63" s="52" t="s">
        <v>23</v>
      </c>
      <c r="E63" s="53"/>
    </row>
    <row r="64" spans="1:5" ht="26.25" customHeight="1">
      <c r="A64" s="43"/>
      <c r="B64" s="45">
        <v>45</v>
      </c>
      <c r="C64" s="60" t="s">
        <v>152</v>
      </c>
      <c r="D64" s="60" t="s">
        <v>82</v>
      </c>
      <c r="E64" s="53"/>
    </row>
    <row r="65" spans="1:5" ht="21.75" customHeight="1">
      <c r="A65" s="43"/>
      <c r="B65" s="45">
        <v>46</v>
      </c>
      <c r="C65" s="54" t="s">
        <v>83</v>
      </c>
      <c r="D65" s="54" t="s">
        <v>86</v>
      </c>
      <c r="E65" s="53"/>
    </row>
    <row r="66" spans="1:5" ht="21" customHeight="1">
      <c r="A66" s="43"/>
      <c r="B66" s="45">
        <v>47</v>
      </c>
      <c r="C66" s="52" t="s">
        <v>85</v>
      </c>
      <c r="D66" s="52" t="s">
        <v>81</v>
      </c>
      <c r="E66" s="53"/>
    </row>
    <row r="67" spans="1:5" ht="21" customHeight="1">
      <c r="A67" s="43"/>
      <c r="B67" s="45">
        <v>48</v>
      </c>
      <c r="C67" s="52" t="s">
        <v>354</v>
      </c>
      <c r="D67" s="52" t="s">
        <v>21</v>
      </c>
      <c r="E67" s="53"/>
    </row>
    <row r="68" spans="1:5" ht="20.25" customHeight="1">
      <c r="A68" s="43"/>
      <c r="B68" s="45">
        <v>49</v>
      </c>
      <c r="C68" s="52" t="s">
        <v>48</v>
      </c>
      <c r="D68" s="52" t="s">
        <v>22</v>
      </c>
      <c r="E68" s="53"/>
    </row>
    <row r="69" spans="1:5" ht="24" customHeight="1">
      <c r="A69" s="43"/>
      <c r="B69" s="45">
        <v>50</v>
      </c>
      <c r="C69" s="56" t="s">
        <v>355</v>
      </c>
      <c r="D69" s="52" t="s">
        <v>292</v>
      </c>
      <c r="E69" s="53"/>
    </row>
    <row r="70" spans="1:5" ht="24" customHeight="1">
      <c r="A70" s="43"/>
      <c r="B70" s="45">
        <v>51</v>
      </c>
      <c r="C70" s="62" t="s">
        <v>293</v>
      </c>
      <c r="D70" s="54" t="s">
        <v>294</v>
      </c>
      <c r="E70" s="53"/>
    </row>
    <row r="71" spans="1:5" ht="24" customHeight="1">
      <c r="A71" s="43"/>
      <c r="B71" s="45">
        <v>52</v>
      </c>
      <c r="C71" s="56" t="s">
        <v>295</v>
      </c>
      <c r="D71" s="52" t="s">
        <v>296</v>
      </c>
      <c r="E71" s="53"/>
    </row>
    <row r="72" spans="1:5" ht="24.75" customHeight="1">
      <c r="A72" s="43"/>
      <c r="B72" s="45">
        <v>53</v>
      </c>
      <c r="C72" s="56" t="s">
        <v>297</v>
      </c>
      <c r="D72" s="52" t="s">
        <v>298</v>
      </c>
      <c r="E72" s="53"/>
    </row>
    <row r="73" spans="1:5" ht="24.75" customHeight="1">
      <c r="A73" s="43"/>
      <c r="B73" s="45">
        <v>54</v>
      </c>
      <c r="C73" s="56" t="s">
        <v>297</v>
      </c>
      <c r="D73" s="53" t="s">
        <v>299</v>
      </c>
      <c r="E73" s="53"/>
    </row>
    <row r="74" spans="1:5" ht="24.75" customHeight="1">
      <c r="A74" s="43"/>
      <c r="B74" s="45">
        <v>55</v>
      </c>
      <c r="C74" s="56" t="s">
        <v>300</v>
      </c>
      <c r="D74" s="53" t="s">
        <v>301</v>
      </c>
      <c r="E74" s="53"/>
    </row>
    <row r="75" spans="1:5" ht="24.75" customHeight="1">
      <c r="A75" s="43"/>
      <c r="B75" s="45">
        <v>56</v>
      </c>
      <c r="C75" s="56" t="s">
        <v>356</v>
      </c>
      <c r="D75" s="53" t="s">
        <v>302</v>
      </c>
      <c r="E75" s="53"/>
    </row>
    <row r="76" spans="1:5" ht="24.75" customHeight="1">
      <c r="A76" s="43"/>
      <c r="B76" s="45">
        <v>57</v>
      </c>
      <c r="C76" s="56" t="s">
        <v>303</v>
      </c>
      <c r="D76" s="53" t="s">
        <v>304</v>
      </c>
      <c r="E76" s="53"/>
    </row>
    <row r="77" spans="1:5" ht="24.75" customHeight="1">
      <c r="A77" s="43"/>
      <c r="B77" s="45">
        <v>58</v>
      </c>
      <c r="C77" s="56" t="s">
        <v>305</v>
      </c>
      <c r="D77" s="52" t="s">
        <v>358</v>
      </c>
      <c r="E77" s="53"/>
    </row>
    <row r="78" spans="1:5" ht="42" customHeight="1">
      <c r="A78" s="43"/>
      <c r="B78" s="45">
        <v>59</v>
      </c>
      <c r="C78" s="56" t="s">
        <v>305</v>
      </c>
      <c r="D78" s="52" t="s">
        <v>306</v>
      </c>
      <c r="E78" s="53"/>
    </row>
    <row r="79" spans="1:5" ht="24.75" customHeight="1">
      <c r="A79" s="43"/>
      <c r="B79" s="45">
        <v>60</v>
      </c>
      <c r="C79" s="56" t="s">
        <v>305</v>
      </c>
      <c r="D79" s="52" t="s">
        <v>357</v>
      </c>
      <c r="E79" s="53"/>
    </row>
    <row r="80" spans="1:5" ht="24.75" customHeight="1">
      <c r="A80" s="43"/>
      <c r="B80" s="45">
        <v>61</v>
      </c>
      <c r="C80" s="56" t="s">
        <v>307</v>
      </c>
      <c r="D80" s="52" t="s">
        <v>308</v>
      </c>
      <c r="E80" s="53"/>
    </row>
    <row r="81" spans="1:5" ht="24.75" customHeight="1">
      <c r="A81" s="43"/>
      <c r="B81" s="45">
        <v>62</v>
      </c>
      <c r="C81" s="56" t="s">
        <v>340</v>
      </c>
      <c r="D81" s="52" t="s">
        <v>309</v>
      </c>
      <c r="E81" s="53"/>
    </row>
    <row r="82" spans="1:5" ht="37.5" customHeight="1">
      <c r="A82" s="43"/>
      <c r="B82" s="45">
        <v>63</v>
      </c>
      <c r="C82" s="56" t="s">
        <v>307</v>
      </c>
      <c r="D82" s="52" t="s">
        <v>310</v>
      </c>
      <c r="E82" s="53"/>
    </row>
    <row r="83" spans="1:5" ht="23.25" customHeight="1">
      <c r="A83" s="43"/>
      <c r="B83" s="45">
        <v>64</v>
      </c>
      <c r="C83" s="53" t="s">
        <v>98</v>
      </c>
      <c r="D83" s="53" t="s">
        <v>96</v>
      </c>
      <c r="E83" s="52"/>
    </row>
    <row r="84" spans="1:5" ht="21" customHeight="1">
      <c r="A84" s="43"/>
      <c r="B84" s="45">
        <v>65</v>
      </c>
      <c r="C84" s="55" t="s">
        <v>311</v>
      </c>
      <c r="D84" s="53" t="s">
        <v>312</v>
      </c>
      <c r="E84" s="52"/>
    </row>
    <row r="85" spans="1:5" ht="21" customHeight="1">
      <c r="A85" s="43"/>
      <c r="B85" s="45">
        <v>66</v>
      </c>
      <c r="C85" s="53" t="s">
        <v>132</v>
      </c>
      <c r="D85" s="53" t="s">
        <v>133</v>
      </c>
      <c r="E85" s="52"/>
    </row>
    <row r="86" spans="1:5" ht="21" customHeight="1">
      <c r="A86" s="43"/>
      <c r="B86" s="45">
        <v>67</v>
      </c>
      <c r="C86" s="53" t="s">
        <v>139</v>
      </c>
      <c r="D86" s="53" t="s">
        <v>76</v>
      </c>
      <c r="E86" s="52"/>
    </row>
    <row r="87" spans="1:5" ht="18" customHeight="1">
      <c r="A87" s="43"/>
      <c r="B87" s="45">
        <v>68</v>
      </c>
      <c r="C87" s="55" t="s">
        <v>313</v>
      </c>
      <c r="D87" s="53" t="s">
        <v>314</v>
      </c>
      <c r="E87" s="52"/>
    </row>
    <row r="88" spans="1:5" ht="18" customHeight="1">
      <c r="A88" s="43"/>
      <c r="B88" s="45">
        <v>69</v>
      </c>
      <c r="C88" s="55" t="s">
        <v>315</v>
      </c>
      <c r="D88" s="53" t="s">
        <v>341</v>
      </c>
      <c r="E88" s="52"/>
    </row>
    <row r="89" spans="1:5" ht="40.5" customHeight="1">
      <c r="A89" s="43"/>
      <c r="B89" s="45">
        <v>70</v>
      </c>
      <c r="C89" s="60" t="s">
        <v>24</v>
      </c>
      <c r="D89" s="60" t="s">
        <v>82</v>
      </c>
      <c r="E89" s="60" t="s">
        <v>241</v>
      </c>
    </row>
    <row r="90" spans="1:5" ht="23.25" customHeight="1">
      <c r="A90" s="43"/>
      <c r="B90" s="45">
        <v>71</v>
      </c>
      <c r="C90" s="60" t="s">
        <v>78</v>
      </c>
      <c r="D90" s="60" t="s">
        <v>82</v>
      </c>
      <c r="E90" s="60"/>
    </row>
    <row r="91" spans="1:5" ht="21" customHeight="1">
      <c r="A91" s="43"/>
      <c r="B91" s="45"/>
      <c r="C91" s="73" t="s">
        <v>67</v>
      </c>
      <c r="D91" s="73"/>
      <c r="E91" s="73"/>
    </row>
    <row r="92" spans="1:5" s="3" customFormat="1" ht="24" customHeight="1">
      <c r="A92" s="43"/>
      <c r="B92" s="45">
        <v>72</v>
      </c>
      <c r="C92" s="54" t="s">
        <v>229</v>
      </c>
      <c r="D92" s="54" t="s">
        <v>54</v>
      </c>
      <c r="E92" s="53"/>
    </row>
    <row r="93" spans="1:5" ht="21.75" customHeight="1">
      <c r="A93" s="43"/>
      <c r="B93" s="45">
        <v>73</v>
      </c>
      <c r="C93" s="53" t="s">
        <v>283</v>
      </c>
      <c r="D93" s="53" t="s">
        <v>52</v>
      </c>
      <c r="E93" s="53"/>
    </row>
    <row r="94" spans="1:5" ht="35.25" customHeight="1">
      <c r="A94" s="43"/>
      <c r="B94" s="45">
        <v>74</v>
      </c>
      <c r="C94" s="53" t="s">
        <v>342</v>
      </c>
      <c r="D94" s="53" t="s">
        <v>137</v>
      </c>
      <c r="E94" s="53"/>
    </row>
    <row r="95" spans="1:5" ht="21.75" customHeight="1">
      <c r="A95" s="43"/>
      <c r="B95" s="45">
        <v>75</v>
      </c>
      <c r="C95" s="53" t="s">
        <v>41</v>
      </c>
      <c r="D95" s="53" t="s">
        <v>87</v>
      </c>
      <c r="E95" s="53"/>
    </row>
    <row r="96" spans="1:5" ht="19.5" customHeight="1">
      <c r="A96" s="43"/>
      <c r="B96" s="45">
        <v>76</v>
      </c>
      <c r="C96" s="53" t="s">
        <v>127</v>
      </c>
      <c r="D96" s="52" t="s">
        <v>128</v>
      </c>
      <c r="E96" s="52"/>
    </row>
    <row r="97" spans="1:5" ht="36" customHeight="1">
      <c r="A97" s="43"/>
      <c r="B97" s="45">
        <v>77</v>
      </c>
      <c r="C97" s="53" t="s">
        <v>84</v>
      </c>
      <c r="D97" s="52" t="s">
        <v>125</v>
      </c>
      <c r="E97" s="53"/>
    </row>
    <row r="98" spans="1:5" ht="21.75" customHeight="1">
      <c r="A98" s="43"/>
      <c r="B98" s="45">
        <v>78</v>
      </c>
      <c r="C98" s="53" t="s">
        <v>41</v>
      </c>
      <c r="D98" s="53" t="s">
        <v>316</v>
      </c>
      <c r="E98" s="53"/>
    </row>
    <row r="99" spans="1:5" ht="19.5" customHeight="1">
      <c r="A99" s="43"/>
      <c r="B99" s="45">
        <v>83</v>
      </c>
      <c r="C99" s="55" t="s">
        <v>317</v>
      </c>
      <c r="D99" s="52" t="s">
        <v>343</v>
      </c>
      <c r="E99" s="53"/>
    </row>
    <row r="100" spans="1:5" ht="19.5" customHeight="1">
      <c r="A100" s="43"/>
      <c r="B100" s="45">
        <v>84</v>
      </c>
      <c r="C100" s="55" t="s">
        <v>318</v>
      </c>
      <c r="D100" s="52" t="s">
        <v>319</v>
      </c>
      <c r="E100" s="53"/>
    </row>
    <row r="101" spans="1:5" ht="18" customHeight="1">
      <c r="A101" s="43"/>
      <c r="B101" s="45">
        <v>85</v>
      </c>
      <c r="C101" s="52" t="s">
        <v>157</v>
      </c>
      <c r="D101" s="52" t="s">
        <v>158</v>
      </c>
      <c r="E101" s="53"/>
    </row>
    <row r="102" spans="1:5" ht="19.5" customHeight="1">
      <c r="A102" s="43"/>
      <c r="B102" s="45">
        <v>86</v>
      </c>
      <c r="C102" s="60" t="s">
        <v>116</v>
      </c>
      <c r="D102" s="60" t="s">
        <v>82</v>
      </c>
      <c r="E102" s="52"/>
    </row>
    <row r="103" spans="1:5" ht="19.5" customHeight="1">
      <c r="A103" s="43"/>
      <c r="B103" s="45">
        <v>87</v>
      </c>
      <c r="C103" s="52" t="s">
        <v>46</v>
      </c>
      <c r="D103" s="52" t="s">
        <v>45</v>
      </c>
      <c r="E103" s="53"/>
    </row>
    <row r="104" spans="1:5" ht="20.25" customHeight="1">
      <c r="A104" s="43"/>
      <c r="B104" s="45">
        <v>88</v>
      </c>
      <c r="C104" s="56" t="s">
        <v>320</v>
      </c>
      <c r="D104" s="52" t="s">
        <v>321</v>
      </c>
      <c r="E104" s="53"/>
    </row>
    <row r="105" spans="1:5" ht="20.25" customHeight="1">
      <c r="A105" s="43"/>
      <c r="B105" s="45">
        <v>89</v>
      </c>
      <c r="C105" s="55" t="s">
        <v>322</v>
      </c>
      <c r="D105" s="53" t="s">
        <v>323</v>
      </c>
      <c r="E105" s="53"/>
    </row>
    <row r="106" spans="1:5" ht="20.25" customHeight="1">
      <c r="A106" s="43"/>
      <c r="B106" s="45">
        <v>90</v>
      </c>
      <c r="C106" s="55" t="s">
        <v>324</v>
      </c>
      <c r="D106" s="53" t="s">
        <v>325</v>
      </c>
      <c r="E106" s="53"/>
    </row>
    <row r="107" spans="1:5" ht="20.25" customHeight="1">
      <c r="A107" s="43"/>
      <c r="B107" s="45">
        <v>91</v>
      </c>
      <c r="C107" s="55" t="s">
        <v>326</v>
      </c>
      <c r="D107" s="53" t="s">
        <v>327</v>
      </c>
      <c r="E107" s="52"/>
    </row>
    <row r="108" spans="1:5" ht="29.25" customHeight="1">
      <c r="A108" s="43"/>
      <c r="B108" s="45"/>
      <c r="C108" s="72" t="s">
        <v>346</v>
      </c>
      <c r="D108" s="72"/>
      <c r="E108" s="72"/>
    </row>
    <row r="109" spans="1:5" ht="33.75" customHeight="1">
      <c r="A109" s="43"/>
      <c r="B109" s="45">
        <v>92</v>
      </c>
      <c r="C109" s="53" t="s">
        <v>88</v>
      </c>
      <c r="D109" s="52" t="s">
        <v>178</v>
      </c>
      <c r="E109" s="53"/>
    </row>
    <row r="110" spans="1:5" ht="22.5" customHeight="1">
      <c r="A110" s="43"/>
      <c r="B110" s="45">
        <v>93</v>
      </c>
      <c r="C110" s="54" t="s">
        <v>230</v>
      </c>
      <c r="D110" s="54" t="s">
        <v>54</v>
      </c>
      <c r="E110" s="53"/>
    </row>
    <row r="111" spans="1:5" ht="23.25" customHeight="1">
      <c r="A111" s="43"/>
      <c r="B111" s="45">
        <v>94</v>
      </c>
      <c r="C111" s="60" t="s">
        <v>120</v>
      </c>
      <c r="D111" s="60" t="s">
        <v>82</v>
      </c>
      <c r="E111" s="52"/>
    </row>
    <row r="112" spans="1:5" ht="22.5" customHeight="1">
      <c r="A112" s="43"/>
      <c r="B112" s="45">
        <v>95</v>
      </c>
      <c r="C112" s="52" t="s">
        <v>49</v>
      </c>
      <c r="D112" s="52" t="s">
        <v>111</v>
      </c>
      <c r="E112" s="52"/>
    </row>
    <row r="113" spans="1:5" ht="21.75" customHeight="1">
      <c r="A113" s="43"/>
      <c r="B113" s="45">
        <v>96</v>
      </c>
      <c r="C113" s="52" t="s">
        <v>53</v>
      </c>
      <c r="D113" s="52" t="s">
        <v>54</v>
      </c>
      <c r="E113" s="52"/>
    </row>
    <row r="114" spans="1:5" ht="75">
      <c r="A114" s="43"/>
      <c r="B114" s="45">
        <v>97</v>
      </c>
      <c r="C114" s="52" t="s">
        <v>73</v>
      </c>
      <c r="D114" s="52" t="s">
        <v>89</v>
      </c>
      <c r="E114" s="52"/>
    </row>
    <row r="115" spans="1:5" ht="24" customHeight="1">
      <c r="A115" s="43"/>
      <c r="B115" s="45">
        <v>98</v>
      </c>
      <c r="C115" s="52" t="s">
        <v>130</v>
      </c>
      <c r="D115" s="52" t="s">
        <v>239</v>
      </c>
      <c r="E115" s="52"/>
    </row>
    <row r="116" spans="1:5" ht="23.25" customHeight="1">
      <c r="A116" s="43"/>
      <c r="B116" s="45">
        <v>99</v>
      </c>
      <c r="C116" s="53" t="s">
        <v>117</v>
      </c>
      <c r="D116" s="53" t="s">
        <v>118</v>
      </c>
      <c r="E116" s="52"/>
    </row>
    <row r="117" spans="1:5" ht="21" customHeight="1">
      <c r="A117" s="43"/>
      <c r="B117" s="45">
        <v>100</v>
      </c>
      <c r="C117" s="60" t="s">
        <v>119</v>
      </c>
      <c r="D117" s="60" t="s">
        <v>82</v>
      </c>
      <c r="E117" s="52"/>
    </row>
    <row r="118" spans="1:5" ht="25.5" customHeight="1">
      <c r="A118" s="43"/>
      <c r="B118" s="45">
        <v>101</v>
      </c>
      <c r="C118" s="53" t="s">
        <v>114</v>
      </c>
      <c r="D118" s="57" t="s">
        <v>113</v>
      </c>
      <c r="E118" s="52"/>
    </row>
    <row r="119" spans="1:5" ht="20.25" customHeight="1">
      <c r="A119" s="43"/>
      <c r="B119" s="45">
        <v>102</v>
      </c>
      <c r="C119" s="60" t="s">
        <v>71</v>
      </c>
      <c r="D119" s="60" t="s">
        <v>82</v>
      </c>
      <c r="E119" s="58"/>
    </row>
    <row r="120" spans="1:5" ht="22.5" customHeight="1">
      <c r="A120" s="43"/>
      <c r="B120" s="45"/>
      <c r="C120" s="72" t="s">
        <v>347</v>
      </c>
      <c r="D120" s="72"/>
      <c r="E120" s="72"/>
    </row>
    <row r="121" spans="1:5" ht="35.25" customHeight="1">
      <c r="A121" s="43"/>
      <c r="B121" s="45">
        <v>103</v>
      </c>
      <c r="C121" s="53" t="s">
        <v>93</v>
      </c>
      <c r="D121" s="53" t="s">
        <v>94</v>
      </c>
      <c r="E121" s="52"/>
    </row>
    <row r="122" spans="1:5" ht="20.25" customHeight="1">
      <c r="A122" s="43"/>
      <c r="B122" s="45">
        <v>104</v>
      </c>
      <c r="C122" s="53" t="s">
        <v>328</v>
      </c>
      <c r="D122" s="53" t="s">
        <v>111</v>
      </c>
      <c r="E122" s="52"/>
    </row>
    <row r="123" spans="1:5" ht="18.75" customHeight="1">
      <c r="A123" s="43"/>
      <c r="B123" s="45">
        <v>105</v>
      </c>
      <c r="C123" s="53" t="s">
        <v>231</v>
      </c>
      <c r="D123" s="53" t="s">
        <v>111</v>
      </c>
      <c r="E123" s="52"/>
    </row>
    <row r="124" spans="1:5" ht="37.5" customHeight="1">
      <c r="A124" s="43"/>
      <c r="B124" s="45">
        <v>106</v>
      </c>
      <c r="C124" s="53" t="s">
        <v>232</v>
      </c>
      <c r="D124" s="53" t="s">
        <v>176</v>
      </c>
      <c r="E124" s="52"/>
    </row>
    <row r="125" spans="1:5" ht="18.75">
      <c r="A125" s="43"/>
      <c r="B125" s="45">
        <v>107</v>
      </c>
      <c r="C125" s="53" t="s">
        <v>329</v>
      </c>
      <c r="D125" s="53" t="s">
        <v>111</v>
      </c>
      <c r="E125" s="53"/>
    </row>
    <row r="126" spans="1:5" ht="20.25" customHeight="1">
      <c r="A126" s="43"/>
      <c r="B126" s="45">
        <v>108</v>
      </c>
      <c r="C126" s="53" t="s">
        <v>233</v>
      </c>
      <c r="D126" s="53" t="s">
        <v>110</v>
      </c>
      <c r="E126" s="52"/>
    </row>
    <row r="127" spans="1:5" ht="21" customHeight="1">
      <c r="A127" s="43"/>
      <c r="B127" s="45">
        <v>109</v>
      </c>
      <c r="C127" s="53" t="s">
        <v>173</v>
      </c>
      <c r="D127" s="53" t="s">
        <v>237</v>
      </c>
      <c r="E127" s="52"/>
    </row>
    <row r="128" spans="1:5" ht="20.25" customHeight="1">
      <c r="A128" s="43"/>
      <c r="B128" s="45">
        <v>110</v>
      </c>
      <c r="C128" s="53" t="s">
        <v>234</v>
      </c>
      <c r="D128" s="53" t="s">
        <v>111</v>
      </c>
      <c r="E128" s="53"/>
    </row>
    <row r="129" spans="1:5" ht="18.75" customHeight="1">
      <c r="A129" s="43"/>
      <c r="B129" s="45">
        <v>111</v>
      </c>
      <c r="C129" s="53" t="s">
        <v>330</v>
      </c>
      <c r="D129" s="53" t="s">
        <v>111</v>
      </c>
      <c r="E129" s="52"/>
    </row>
    <row r="130" spans="1:5" ht="21.75" customHeight="1">
      <c r="A130" s="43"/>
      <c r="B130" s="45">
        <v>112</v>
      </c>
      <c r="C130" s="53" t="s">
        <v>345</v>
      </c>
      <c r="D130" s="53" t="s">
        <v>111</v>
      </c>
      <c r="E130" s="52"/>
    </row>
    <row r="131" spans="1:5" ht="21.75" customHeight="1">
      <c r="A131" s="43"/>
      <c r="B131" s="45">
        <v>113</v>
      </c>
      <c r="C131" s="53" t="s">
        <v>344</v>
      </c>
      <c r="D131" s="53" t="s">
        <v>111</v>
      </c>
      <c r="E131" s="52"/>
    </row>
    <row r="132" spans="1:5" ht="20.25" customHeight="1">
      <c r="A132" s="43"/>
      <c r="B132" s="45">
        <v>114</v>
      </c>
      <c r="C132" s="53" t="s">
        <v>331</v>
      </c>
      <c r="D132" s="53" t="s">
        <v>111</v>
      </c>
      <c r="E132" s="52"/>
    </row>
    <row r="133" spans="2:5" ht="20.25" customHeight="1">
      <c r="B133" s="45">
        <v>115</v>
      </c>
      <c r="C133" s="53" t="s">
        <v>332</v>
      </c>
      <c r="D133" s="53" t="s">
        <v>111</v>
      </c>
      <c r="E133" s="52"/>
    </row>
    <row r="134" spans="2:5" ht="18.75">
      <c r="B134" s="61"/>
      <c r="C134" s="59" t="s">
        <v>351</v>
      </c>
      <c r="D134" s="51"/>
      <c r="E134" s="51"/>
    </row>
    <row r="135" spans="2:5" ht="18.75">
      <c r="B135" s="50"/>
      <c r="C135" s="59" t="s">
        <v>352</v>
      </c>
      <c r="D135" s="51"/>
      <c r="E135" s="51"/>
    </row>
  </sheetData>
  <sheetProtection/>
  <mergeCells count="15">
    <mergeCell ref="D1:E1"/>
    <mergeCell ref="C27:E27"/>
    <mergeCell ref="B4:B5"/>
    <mergeCell ref="E4:E5"/>
    <mergeCell ref="C2:E2"/>
    <mergeCell ref="C4:C5"/>
    <mergeCell ref="D4:D5"/>
    <mergeCell ref="C120:E120"/>
    <mergeCell ref="D30:E30"/>
    <mergeCell ref="C62:E62"/>
    <mergeCell ref="C91:E91"/>
    <mergeCell ref="C108:E108"/>
    <mergeCell ref="C57:E57"/>
    <mergeCell ref="D38:D39"/>
    <mergeCell ref="C54:D54"/>
  </mergeCells>
  <printOptions/>
  <pageMargins left="0.1968503937007874" right="0.1968503937007874" top="0.5511811023622047" bottom="0" header="0.1968503937007874" footer="0.1968503937007874"/>
  <pageSetup fitToHeight="5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2009-06-23T13:41:28Z</cp:lastPrinted>
  <dcterms:created xsi:type="dcterms:W3CDTF">1996-10-08T23:32:33Z</dcterms:created>
  <dcterms:modified xsi:type="dcterms:W3CDTF">2009-06-24T13:05:21Z</dcterms:modified>
  <cp:category/>
  <cp:version/>
  <cp:contentType/>
  <cp:contentStatus/>
</cp:coreProperties>
</file>